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niel\Videos\Carpeta evento\Material\"/>
    </mc:Choice>
  </mc:AlternateContent>
  <xr:revisionPtr revIDLastSave="0" documentId="13_ncr:1_{77D39B29-4926-4535-9B62-6D53E40612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24" i="1" l="1"/>
  <c r="E24" i="1" s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11" i="1" l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  <c r="F6" i="1"/>
  <c r="F5" i="1"/>
  <c r="F4" i="1"/>
  <c r="F3" i="1"/>
  <c r="I24" i="1" l="1"/>
  <c r="J24" i="1"/>
  <c r="F24" i="1"/>
  <c r="G24" i="1"/>
  <c r="H24" i="1"/>
</calcChain>
</file>

<file path=xl/sharedStrings.xml><?xml version="1.0" encoding="utf-8"?>
<sst xmlns="http://schemas.openxmlformats.org/spreadsheetml/2006/main" count="37" uniqueCount="37">
  <si>
    <t>Código</t>
  </si>
  <si>
    <t xml:space="preserve"> </t>
  </si>
  <si>
    <t xml:space="preserve">Valor Anual + IVA </t>
  </si>
  <si>
    <t>Valor de 1  a tres meses + IVA 15%</t>
  </si>
  <si>
    <t>TOTALES</t>
  </si>
  <si>
    <t xml:space="preserve">Oantalla LED, ubicada frente al redondel de Coliseo General Rumiñahui. Medidas: 10 x 4 mts. </t>
  </si>
  <si>
    <t xml:space="preserve">Vallas publicitaria, perímetro coliseo. </t>
  </si>
  <si>
    <t xml:space="preserve">Vallas triangulares Gigantes. Extructura techo coliseo. Medidas: 11 x 11 x 11 mts. </t>
  </si>
  <si>
    <t xml:space="preserve">Valla rectangular. Perímetro externo del Colsieo. Medidas: 10 x 10 </t>
  </si>
  <si>
    <t xml:space="preserve">Mupis . Perimetro externo, corredor iuntreno coliseo. Medidas: 1.80 x 1.20. </t>
  </si>
  <si>
    <t xml:space="preserve">Valla rectangular, perimetro externo superior, coliseo. 6 x 2 mts. </t>
  </si>
  <si>
    <t>Pantalla Lred o valla publicitaria rectangular, parte superior de ingresos al coliseo-. Medidas: 6x 2</t>
  </si>
  <si>
    <t>Brandeo sección de alimentación, paredes internas, promedio 24mts2.</t>
  </si>
  <si>
    <t>INDEFINIDO</t>
  </si>
  <si>
    <t>Brandeo estaciones de alimentos-.  24 mts2</t>
  </si>
  <si>
    <t>indefinido</t>
  </si>
  <si>
    <t>Brandeo paredes  ingresos. Medidas 13 x 3 ,</t>
  </si>
  <si>
    <t>Acrílico central giratorio , techos central. Medidas 6, 3</t>
  </si>
  <si>
    <t xml:space="preserve">Publicidad Área de prensa. Cabinas. 6x2 mts. </t>
  </si>
  <si>
    <t xml:space="preserve">Valla doble cara, perímetro externo cancha.  Medidas: 6x2mts. </t>
  </si>
  <si>
    <t xml:space="preserve">Brandeo ingresos gradas. 4x8 mts. </t>
  </si>
  <si>
    <t xml:space="preserve">Brandeo gradas ingreso. Medida 16x12 mts. </t>
  </si>
  <si>
    <t xml:space="preserve">Pendones superiores rectangulares techo.  Medidas: 6x3 mts. </t>
  </si>
  <si>
    <t>Baños . Adehsivos pegados al espejo.  Medidas: o.50 x 0.50.</t>
  </si>
  <si>
    <t xml:space="preserve">Área superior coliseo. Vallas . Medidas: 26x27mts. </t>
  </si>
  <si>
    <t>Baños  HYM</t>
  </si>
  <si>
    <t>Brandeo rectangular , ingreso principal  Coliseo-.  Medidas 8 x 1.80.</t>
  </si>
  <si>
    <t xml:space="preserve">valla rectangular ingreso coliseo, interior principal, frente a gradas de ingreso.  Medidas 6 x 2 mts. </t>
  </si>
  <si>
    <t>brandeo, ingreso externo, Colsieo Rumiñahui. Brandeo rectangular piso. Medidas: 8 x 1,80</t>
  </si>
  <si>
    <t>UNIDAD</t>
  </si>
  <si>
    <r>
      <rPr>
        <b/>
        <sz val="8"/>
        <rFont val="Arial"/>
        <family val="2"/>
      </rPr>
      <t>DESCRIPCIÓN</t>
    </r>
    <r>
      <rPr>
        <sz val="8"/>
        <rFont val="Arial"/>
        <family val="2"/>
      </rPr>
      <t xml:space="preserve"> : El cálculo se ha </t>
    </r>
    <r>
      <rPr>
        <sz val="8"/>
        <color theme="1"/>
        <rFont val="Arial"/>
        <family val="2"/>
      </rPr>
      <t xml:space="preserve">realizado por la venta de un  sólo producto de referencia.  En el caso de más de uno el monbto se proyecta. </t>
    </r>
  </si>
  <si>
    <t>Costo por evento ( 6 )</t>
  </si>
  <si>
    <t>COLISEO GENERAL RUMIÑAHUI TEMPORALIDAD</t>
  </si>
  <si>
    <t>Costo 4 meses 5% (-) + IVA</t>
  </si>
  <si>
    <t>Costo 6 meses        10% (-) + IVA</t>
  </si>
  <si>
    <t>Costo 9 meses 15% (-)</t>
  </si>
  <si>
    <t>Costo 12 meses o más 20% (-)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</si>
</sst>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/>
    </xf>
    <xf numFmtId="3" fontId="2" fillId="5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left" vertical="center"/>
    </xf>
    <xf numFmtId="44" fontId="2" fillId="7" borderId="1" xfId="1" applyFont="1" applyFill="1" applyBorder="1" applyAlignment="1">
      <alignment horizontal="left" vertical="top" wrapText="1"/>
    </xf>
    <xf numFmtId="44" fontId="2" fillId="4" borderId="1" xfId="1" applyFont="1" applyFill="1" applyBorder="1" applyAlignment="1">
      <alignment horizontal="left" vertical="top"/>
    </xf>
    <xf numFmtId="44" fontId="2" fillId="7" borderId="1" xfId="1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D4" sqref="D1:D1048576"/>
    </sheetView>
  </sheetViews>
  <sheetFormatPr baseColWidth="10" defaultColWidth="9.85546875" defaultRowHeight="62.25" customHeight="1" x14ac:dyDescent="0.25"/>
  <cols>
    <col min="1" max="1" width="9.85546875" style="1"/>
    <col min="2" max="2" width="25.140625" style="1" customWidth="1"/>
    <col min="3" max="3" width="9.85546875" style="1"/>
    <col min="4" max="4" width="13.5703125" style="1" customWidth="1"/>
    <col min="5" max="5" width="0.140625" style="1" customWidth="1"/>
    <col min="6" max="10" width="13.5703125" style="1" customWidth="1"/>
    <col min="11" max="16384" width="9.85546875" style="1"/>
  </cols>
  <sheetData>
    <row r="1" spans="1:12" ht="31.5" customHeight="1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2" ht="60.75" customHeight="1" x14ac:dyDescent="0.25">
      <c r="A2" s="5" t="s">
        <v>0</v>
      </c>
      <c r="B2" s="6" t="s">
        <v>30</v>
      </c>
      <c r="C2" s="5" t="s">
        <v>29</v>
      </c>
      <c r="D2" s="7" t="s">
        <v>3</v>
      </c>
      <c r="E2" s="7"/>
      <c r="F2" s="8" t="s">
        <v>2</v>
      </c>
      <c r="G2" s="8" t="s">
        <v>33</v>
      </c>
      <c r="H2" s="8" t="s">
        <v>34</v>
      </c>
      <c r="I2" s="8" t="s">
        <v>35</v>
      </c>
      <c r="J2" s="8" t="s">
        <v>36</v>
      </c>
    </row>
    <row r="3" spans="1:12" ht="33.75" customHeight="1" x14ac:dyDescent="0.25">
      <c r="A3" s="9">
        <v>24</v>
      </c>
      <c r="B3" s="2" t="s">
        <v>5</v>
      </c>
      <c r="C3" s="10">
        <v>1</v>
      </c>
      <c r="D3" s="16">
        <v>1250</v>
      </c>
      <c r="E3" s="16"/>
      <c r="F3" s="17">
        <f>+D3*12</f>
        <v>15000</v>
      </c>
      <c r="G3" s="17">
        <f>+D3*0.95*4</f>
        <v>4750</v>
      </c>
      <c r="H3" s="17">
        <f>+D3*0.9*6</f>
        <v>6750</v>
      </c>
      <c r="I3" s="17">
        <f>+D3*0.85*9</f>
        <v>9562.5</v>
      </c>
      <c r="J3" s="17">
        <f>+D3*0.8*12</f>
        <v>12000</v>
      </c>
      <c r="L3" s="1" t="s">
        <v>1</v>
      </c>
    </row>
    <row r="4" spans="1:12" ht="32.25" customHeight="1" x14ac:dyDescent="0.25">
      <c r="A4" s="9">
        <v>25</v>
      </c>
      <c r="B4" s="2" t="s">
        <v>6</v>
      </c>
      <c r="C4" s="10">
        <v>3</v>
      </c>
      <c r="D4" s="18">
        <v>1700</v>
      </c>
      <c r="E4" s="18">
        <f t="shared" ref="E4:E24" si="0">SUM(D4)</f>
        <v>1700</v>
      </c>
      <c r="F4" s="17">
        <f t="shared" ref="F4:F23" si="1">+D4*12</f>
        <v>20400</v>
      </c>
      <c r="G4" s="17">
        <f t="shared" ref="G4:G23" si="2">+D4*0.95*4</f>
        <v>6460</v>
      </c>
      <c r="H4" s="17">
        <f t="shared" ref="H4:H23" si="3">+D4*0.9*6</f>
        <v>9180</v>
      </c>
      <c r="I4" s="17">
        <f t="shared" ref="I4:I23" si="4">+D4*0.85*9</f>
        <v>13005</v>
      </c>
      <c r="J4" s="17">
        <f t="shared" ref="J4:J23" si="5">+D4*0.8*12</f>
        <v>16320</v>
      </c>
    </row>
    <row r="5" spans="1:12" ht="31.5" customHeight="1" x14ac:dyDescent="0.25">
      <c r="A5" s="9">
        <v>26</v>
      </c>
      <c r="B5" s="2" t="s">
        <v>9</v>
      </c>
      <c r="C5" s="11">
        <v>1</v>
      </c>
      <c r="D5" s="18">
        <v>420</v>
      </c>
      <c r="E5" s="18">
        <f t="shared" si="0"/>
        <v>420</v>
      </c>
      <c r="F5" s="17">
        <f t="shared" si="1"/>
        <v>5040</v>
      </c>
      <c r="G5" s="17">
        <f t="shared" si="2"/>
        <v>1596</v>
      </c>
      <c r="H5" s="17">
        <f t="shared" si="3"/>
        <v>2268</v>
      </c>
      <c r="I5" s="17">
        <f t="shared" si="4"/>
        <v>3213</v>
      </c>
      <c r="J5" s="17">
        <f t="shared" si="5"/>
        <v>4032</v>
      </c>
    </row>
    <row r="6" spans="1:12" ht="38.25" customHeight="1" x14ac:dyDescent="0.25">
      <c r="A6" s="9">
        <v>27</v>
      </c>
      <c r="B6" s="2" t="s">
        <v>7</v>
      </c>
      <c r="C6" s="11">
        <v>12</v>
      </c>
      <c r="D6" s="18">
        <v>1600</v>
      </c>
      <c r="E6" s="18">
        <f t="shared" si="0"/>
        <v>1600</v>
      </c>
      <c r="F6" s="17">
        <f t="shared" si="1"/>
        <v>19200</v>
      </c>
      <c r="G6" s="17">
        <f t="shared" si="2"/>
        <v>6080</v>
      </c>
      <c r="H6" s="17">
        <f t="shared" si="3"/>
        <v>8640</v>
      </c>
      <c r="I6" s="17">
        <f t="shared" si="4"/>
        <v>12240</v>
      </c>
      <c r="J6" s="17">
        <f t="shared" si="5"/>
        <v>15360</v>
      </c>
    </row>
    <row r="7" spans="1:12" ht="33" customHeight="1" x14ac:dyDescent="0.25">
      <c r="A7" s="9">
        <v>28</v>
      </c>
      <c r="B7" s="2" t="s">
        <v>8</v>
      </c>
      <c r="C7" s="11">
        <v>12</v>
      </c>
      <c r="D7" s="18">
        <v>2100</v>
      </c>
      <c r="E7" s="18">
        <f t="shared" si="0"/>
        <v>2100</v>
      </c>
      <c r="F7" s="17">
        <f t="shared" si="1"/>
        <v>25200</v>
      </c>
      <c r="G7" s="17">
        <f t="shared" si="2"/>
        <v>7980</v>
      </c>
      <c r="H7" s="17">
        <f t="shared" si="3"/>
        <v>11340</v>
      </c>
      <c r="I7" s="17">
        <f t="shared" si="4"/>
        <v>16065</v>
      </c>
      <c r="J7" s="17">
        <f t="shared" si="5"/>
        <v>20160</v>
      </c>
    </row>
    <row r="8" spans="1:12" ht="35.25" customHeight="1" x14ac:dyDescent="0.25">
      <c r="A8" s="9">
        <v>29</v>
      </c>
      <c r="B8" s="2" t="s">
        <v>10</v>
      </c>
      <c r="C8" s="11">
        <v>12</v>
      </c>
      <c r="D8" s="18">
        <v>840</v>
      </c>
      <c r="E8" s="18">
        <f t="shared" si="0"/>
        <v>840</v>
      </c>
      <c r="F8" s="17">
        <f t="shared" si="1"/>
        <v>10080</v>
      </c>
      <c r="G8" s="17">
        <f t="shared" si="2"/>
        <v>3192</v>
      </c>
      <c r="H8" s="17">
        <f t="shared" si="3"/>
        <v>4536</v>
      </c>
      <c r="I8" s="17">
        <f t="shared" si="4"/>
        <v>6426</v>
      </c>
      <c r="J8" s="17">
        <f t="shared" si="5"/>
        <v>8064</v>
      </c>
    </row>
    <row r="9" spans="1:12" ht="33.75" customHeight="1" x14ac:dyDescent="0.25">
      <c r="A9" s="9">
        <v>30</v>
      </c>
      <c r="B9" s="2" t="s">
        <v>11</v>
      </c>
      <c r="C9" s="11">
        <v>3</v>
      </c>
      <c r="D9" s="18">
        <v>620</v>
      </c>
      <c r="E9" s="18">
        <f t="shared" si="0"/>
        <v>620</v>
      </c>
      <c r="F9" s="17">
        <f t="shared" si="1"/>
        <v>7440</v>
      </c>
      <c r="G9" s="17">
        <f t="shared" si="2"/>
        <v>2356</v>
      </c>
      <c r="H9" s="17">
        <f t="shared" si="3"/>
        <v>3348</v>
      </c>
      <c r="I9" s="17">
        <f t="shared" si="4"/>
        <v>4743</v>
      </c>
      <c r="J9" s="17">
        <f t="shared" si="5"/>
        <v>5952</v>
      </c>
    </row>
    <row r="10" spans="1:12" ht="40.5" customHeight="1" x14ac:dyDescent="0.25">
      <c r="A10" s="9">
        <v>31</v>
      </c>
      <c r="B10" s="2" t="s">
        <v>12</v>
      </c>
      <c r="C10" s="11" t="s">
        <v>13</v>
      </c>
      <c r="D10" s="18">
        <v>400</v>
      </c>
      <c r="E10" s="18">
        <f t="shared" si="0"/>
        <v>400</v>
      </c>
      <c r="F10" s="17">
        <f t="shared" si="1"/>
        <v>4800</v>
      </c>
      <c r="G10" s="17">
        <f t="shared" si="2"/>
        <v>1520</v>
      </c>
      <c r="H10" s="17">
        <f t="shared" si="3"/>
        <v>2160</v>
      </c>
      <c r="I10" s="17">
        <f t="shared" si="4"/>
        <v>3060</v>
      </c>
      <c r="J10" s="17">
        <f t="shared" si="5"/>
        <v>3840</v>
      </c>
    </row>
    <row r="11" spans="1:12" ht="27" customHeight="1" x14ac:dyDescent="0.25">
      <c r="A11" s="9">
        <v>32</v>
      </c>
      <c r="B11" s="2" t="s">
        <v>14</v>
      </c>
      <c r="C11" s="11">
        <v>6</v>
      </c>
      <c r="D11" s="18">
        <v>680</v>
      </c>
      <c r="E11" s="18">
        <f t="shared" si="0"/>
        <v>680</v>
      </c>
      <c r="F11" s="17">
        <f>+D11*12</f>
        <v>8160</v>
      </c>
      <c r="G11" s="17">
        <f t="shared" si="2"/>
        <v>2584</v>
      </c>
      <c r="H11" s="17">
        <f t="shared" si="3"/>
        <v>3672</v>
      </c>
      <c r="I11" s="17">
        <f t="shared" si="4"/>
        <v>5202</v>
      </c>
      <c r="J11" s="17">
        <f t="shared" si="5"/>
        <v>6528</v>
      </c>
    </row>
    <row r="12" spans="1:12" ht="30" customHeight="1" x14ac:dyDescent="0.25">
      <c r="A12" s="9">
        <v>33</v>
      </c>
      <c r="B12" s="2" t="s">
        <v>16</v>
      </c>
      <c r="C12" s="11" t="s">
        <v>15</v>
      </c>
      <c r="D12" s="18">
        <v>1020</v>
      </c>
      <c r="E12" s="18">
        <f t="shared" si="0"/>
        <v>1020</v>
      </c>
      <c r="F12" s="17">
        <f t="shared" si="1"/>
        <v>12240</v>
      </c>
      <c r="G12" s="17">
        <f t="shared" si="2"/>
        <v>3876</v>
      </c>
      <c r="H12" s="17">
        <f t="shared" si="3"/>
        <v>5508</v>
      </c>
      <c r="I12" s="17">
        <f t="shared" si="4"/>
        <v>7803</v>
      </c>
      <c r="J12" s="17">
        <f t="shared" si="5"/>
        <v>9792</v>
      </c>
    </row>
    <row r="13" spans="1:12" ht="28.5" customHeight="1" x14ac:dyDescent="0.25">
      <c r="A13" s="9">
        <v>34</v>
      </c>
      <c r="B13" s="2" t="s">
        <v>17</v>
      </c>
      <c r="C13" s="11">
        <v>1</v>
      </c>
      <c r="D13" s="18">
        <v>3200</v>
      </c>
      <c r="E13" s="18">
        <f t="shared" si="0"/>
        <v>3200</v>
      </c>
      <c r="F13" s="17">
        <f t="shared" si="1"/>
        <v>38400</v>
      </c>
      <c r="G13" s="17">
        <f t="shared" si="2"/>
        <v>12160</v>
      </c>
      <c r="H13" s="17">
        <f t="shared" si="3"/>
        <v>17280</v>
      </c>
      <c r="I13" s="17">
        <f t="shared" si="4"/>
        <v>24480</v>
      </c>
      <c r="J13" s="17">
        <f t="shared" si="5"/>
        <v>30720</v>
      </c>
    </row>
    <row r="14" spans="1:12" ht="27" customHeight="1" x14ac:dyDescent="0.25">
      <c r="A14" s="9">
        <v>35</v>
      </c>
      <c r="B14" s="2" t="s">
        <v>18</v>
      </c>
      <c r="C14" s="11">
        <v>6</v>
      </c>
      <c r="D14" s="18">
        <v>500</v>
      </c>
      <c r="E14" s="18">
        <f t="shared" si="0"/>
        <v>500</v>
      </c>
      <c r="F14" s="17">
        <f t="shared" si="1"/>
        <v>6000</v>
      </c>
      <c r="G14" s="17">
        <f t="shared" si="2"/>
        <v>1900</v>
      </c>
      <c r="H14" s="17">
        <f t="shared" si="3"/>
        <v>2700</v>
      </c>
      <c r="I14" s="17">
        <f t="shared" si="4"/>
        <v>3825</v>
      </c>
      <c r="J14" s="17">
        <f t="shared" si="5"/>
        <v>4800</v>
      </c>
    </row>
    <row r="15" spans="1:12" ht="26.25" customHeight="1" x14ac:dyDescent="0.25">
      <c r="A15" s="9">
        <v>36</v>
      </c>
      <c r="B15" s="2" t="s">
        <v>19</v>
      </c>
      <c r="C15" s="11">
        <v>10</v>
      </c>
      <c r="D15" s="18">
        <v>420</v>
      </c>
      <c r="E15" s="18">
        <f t="shared" si="0"/>
        <v>420</v>
      </c>
      <c r="F15" s="17">
        <f t="shared" si="1"/>
        <v>5040</v>
      </c>
      <c r="G15" s="17">
        <f t="shared" si="2"/>
        <v>1596</v>
      </c>
      <c r="H15" s="17">
        <f t="shared" si="3"/>
        <v>2268</v>
      </c>
      <c r="I15" s="17">
        <f t="shared" si="4"/>
        <v>3213</v>
      </c>
      <c r="J15" s="17">
        <f t="shared" si="5"/>
        <v>4032</v>
      </c>
    </row>
    <row r="16" spans="1:12" ht="24.75" customHeight="1" x14ac:dyDescent="0.25">
      <c r="A16" s="9">
        <v>37</v>
      </c>
      <c r="B16" s="2" t="s">
        <v>20</v>
      </c>
      <c r="C16" s="11">
        <v>4</v>
      </c>
      <c r="D16" s="18">
        <v>440</v>
      </c>
      <c r="E16" s="18">
        <f t="shared" si="0"/>
        <v>440</v>
      </c>
      <c r="F16" s="17">
        <f t="shared" si="1"/>
        <v>5280</v>
      </c>
      <c r="G16" s="17">
        <f t="shared" si="2"/>
        <v>1672</v>
      </c>
      <c r="H16" s="17">
        <f t="shared" si="3"/>
        <v>2376</v>
      </c>
      <c r="I16" s="17">
        <f t="shared" si="4"/>
        <v>3366</v>
      </c>
      <c r="J16" s="17">
        <f t="shared" si="5"/>
        <v>4224</v>
      </c>
    </row>
    <row r="17" spans="1:10" ht="27.75" customHeight="1" x14ac:dyDescent="0.25">
      <c r="A17" s="9">
        <v>38</v>
      </c>
      <c r="B17" s="2" t="s">
        <v>21</v>
      </c>
      <c r="C17" s="11">
        <v>480</v>
      </c>
      <c r="D17" s="18">
        <v>560</v>
      </c>
      <c r="E17" s="18">
        <f t="shared" si="0"/>
        <v>560</v>
      </c>
      <c r="F17" s="17">
        <f t="shared" si="1"/>
        <v>6720</v>
      </c>
      <c r="G17" s="17">
        <f t="shared" si="2"/>
        <v>2128</v>
      </c>
      <c r="H17" s="17">
        <f t="shared" si="3"/>
        <v>3024</v>
      </c>
      <c r="I17" s="17">
        <f t="shared" si="4"/>
        <v>4284</v>
      </c>
      <c r="J17" s="17">
        <f t="shared" si="5"/>
        <v>5376</v>
      </c>
    </row>
    <row r="18" spans="1:10" ht="26.25" customHeight="1" x14ac:dyDescent="0.25">
      <c r="A18" s="9">
        <v>39</v>
      </c>
      <c r="B18" s="2" t="s">
        <v>24</v>
      </c>
      <c r="C18" s="11">
        <v>10</v>
      </c>
      <c r="D18" s="18">
        <v>1300</v>
      </c>
      <c r="E18" s="18">
        <f t="shared" si="0"/>
        <v>1300</v>
      </c>
      <c r="F18" s="17">
        <f t="shared" si="1"/>
        <v>15600</v>
      </c>
      <c r="G18" s="17">
        <f t="shared" si="2"/>
        <v>4940</v>
      </c>
      <c r="H18" s="17">
        <f t="shared" si="3"/>
        <v>7020</v>
      </c>
      <c r="I18" s="17">
        <f t="shared" si="4"/>
        <v>9945</v>
      </c>
      <c r="J18" s="17">
        <f t="shared" si="5"/>
        <v>12480</v>
      </c>
    </row>
    <row r="19" spans="1:10" ht="39" customHeight="1" x14ac:dyDescent="0.25">
      <c r="A19" s="9">
        <v>40</v>
      </c>
      <c r="B19" s="2" t="s">
        <v>22</v>
      </c>
      <c r="C19" s="10" t="s">
        <v>31</v>
      </c>
      <c r="D19" s="18">
        <v>1700</v>
      </c>
      <c r="E19" s="18">
        <f t="shared" si="0"/>
        <v>1700</v>
      </c>
      <c r="F19" s="17">
        <f t="shared" si="1"/>
        <v>20400</v>
      </c>
      <c r="G19" s="17">
        <f t="shared" si="2"/>
        <v>6460</v>
      </c>
      <c r="H19" s="17">
        <f t="shared" si="3"/>
        <v>9180</v>
      </c>
      <c r="I19" s="17">
        <f t="shared" si="4"/>
        <v>13005</v>
      </c>
      <c r="J19" s="17">
        <f t="shared" si="5"/>
        <v>16320</v>
      </c>
    </row>
    <row r="20" spans="1:10" ht="24.75" customHeight="1" x14ac:dyDescent="0.25">
      <c r="A20" s="9">
        <v>41</v>
      </c>
      <c r="B20" s="2" t="s">
        <v>23</v>
      </c>
      <c r="C20" s="10" t="s">
        <v>25</v>
      </c>
      <c r="D20" s="18">
        <v>390</v>
      </c>
      <c r="E20" s="18">
        <f t="shared" si="0"/>
        <v>390</v>
      </c>
      <c r="F20" s="17">
        <f t="shared" si="1"/>
        <v>4680</v>
      </c>
      <c r="G20" s="17">
        <f t="shared" si="2"/>
        <v>1482</v>
      </c>
      <c r="H20" s="17">
        <f t="shared" si="3"/>
        <v>2106</v>
      </c>
      <c r="I20" s="17">
        <f t="shared" si="4"/>
        <v>2983.5</v>
      </c>
      <c r="J20" s="17">
        <f t="shared" si="5"/>
        <v>3744</v>
      </c>
    </row>
    <row r="21" spans="1:10" ht="25.5" customHeight="1" x14ac:dyDescent="0.25">
      <c r="A21" s="9">
        <v>42</v>
      </c>
      <c r="B21" s="2" t="s">
        <v>26</v>
      </c>
      <c r="C21" s="12">
        <v>1</v>
      </c>
      <c r="D21" s="18">
        <v>1252</v>
      </c>
      <c r="E21" s="18">
        <f t="shared" si="0"/>
        <v>1252</v>
      </c>
      <c r="F21" s="17">
        <f t="shared" si="1"/>
        <v>15024</v>
      </c>
      <c r="G21" s="17">
        <f t="shared" si="2"/>
        <v>4757.5999999999995</v>
      </c>
      <c r="H21" s="17">
        <f t="shared" si="3"/>
        <v>6760.7999999999993</v>
      </c>
      <c r="I21" s="17">
        <f t="shared" si="4"/>
        <v>9577.8000000000011</v>
      </c>
      <c r="J21" s="17">
        <f t="shared" si="5"/>
        <v>12019.2</v>
      </c>
    </row>
    <row r="22" spans="1:10" ht="31.5" customHeight="1" x14ac:dyDescent="0.25">
      <c r="A22" s="9">
        <v>43</v>
      </c>
      <c r="B22" s="2" t="s">
        <v>27</v>
      </c>
      <c r="C22" s="11">
        <v>1</v>
      </c>
      <c r="D22" s="18">
        <v>860</v>
      </c>
      <c r="E22" s="18">
        <f t="shared" si="0"/>
        <v>860</v>
      </c>
      <c r="F22" s="17">
        <f t="shared" si="1"/>
        <v>10320</v>
      </c>
      <c r="G22" s="17">
        <f t="shared" si="2"/>
        <v>3268</v>
      </c>
      <c r="H22" s="17">
        <f t="shared" si="3"/>
        <v>4644</v>
      </c>
      <c r="I22" s="17">
        <f t="shared" si="4"/>
        <v>6579</v>
      </c>
      <c r="J22" s="17">
        <f t="shared" si="5"/>
        <v>8256</v>
      </c>
    </row>
    <row r="23" spans="1:10" ht="42" customHeight="1" x14ac:dyDescent="0.25">
      <c r="A23" s="9">
        <v>44</v>
      </c>
      <c r="B23" s="2" t="s">
        <v>28</v>
      </c>
      <c r="C23" s="11">
        <v>4</v>
      </c>
      <c r="D23" s="18">
        <v>640</v>
      </c>
      <c r="E23" s="18">
        <f t="shared" si="0"/>
        <v>640</v>
      </c>
      <c r="F23" s="17">
        <f t="shared" si="1"/>
        <v>7680</v>
      </c>
      <c r="G23" s="17">
        <f t="shared" si="2"/>
        <v>2432</v>
      </c>
      <c r="H23" s="17">
        <f t="shared" si="3"/>
        <v>3456</v>
      </c>
      <c r="I23" s="17">
        <f t="shared" si="4"/>
        <v>4896</v>
      </c>
      <c r="J23" s="17">
        <f t="shared" si="5"/>
        <v>6144</v>
      </c>
    </row>
    <row r="24" spans="1:10" ht="26.25" customHeight="1" x14ac:dyDescent="0.25">
      <c r="A24" s="13"/>
      <c r="B24" s="14" t="s">
        <v>4</v>
      </c>
      <c r="C24" s="14"/>
      <c r="D24" s="15">
        <f>SUM(D3:D23)</f>
        <v>21892</v>
      </c>
      <c r="E24" s="15">
        <f t="shared" si="0"/>
        <v>21892</v>
      </c>
      <c r="F24" s="3">
        <f>SUM(F3:F23)</f>
        <v>262704</v>
      </c>
      <c r="G24" s="3">
        <f>SUM(G3:G23)</f>
        <v>83189.600000000006</v>
      </c>
      <c r="H24" s="3">
        <f>SUM(H3:H23)</f>
        <v>118216.8</v>
      </c>
      <c r="I24" s="3">
        <f>SUM(I3:I23)</f>
        <v>167473.79999999999</v>
      </c>
      <c r="J24" s="3">
        <f>SUM(J3:J23)</f>
        <v>210163.20000000001</v>
      </c>
    </row>
  </sheetData>
  <mergeCells count="4">
    <mergeCell ref="D2:E2"/>
    <mergeCell ref="D3:E3"/>
    <mergeCell ref="B24:C24"/>
    <mergeCell ref="A1:J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 PATATE</dc:creator>
  <cp:lastModifiedBy>edwin daniel valencia martinez</cp:lastModifiedBy>
  <cp:lastPrinted>2024-11-06T19:38:04Z</cp:lastPrinted>
  <dcterms:created xsi:type="dcterms:W3CDTF">2024-09-27T17:12:34Z</dcterms:created>
  <dcterms:modified xsi:type="dcterms:W3CDTF">2024-11-07T20:53:39Z</dcterms:modified>
</cp:coreProperties>
</file>