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daniel\Videos\Carpeta evento\Material\"/>
    </mc:Choice>
  </mc:AlternateContent>
  <xr:revisionPtr revIDLastSave="0" documentId="13_ncr:1_{DABAA496-EAFD-4C81-9C2A-68763D7B5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JCH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6" l="1"/>
  <c r="H41" i="6"/>
  <c r="H40" i="6"/>
  <c r="H35" i="6"/>
  <c r="H34" i="6"/>
  <c r="H33" i="6"/>
  <c r="H28" i="6"/>
  <c r="H27" i="6"/>
  <c r="H26" i="6"/>
  <c r="H21" i="6"/>
  <c r="H20" i="6"/>
  <c r="H19" i="6"/>
  <c r="H14" i="6"/>
  <c r="H13" i="6"/>
  <c r="H12" i="6"/>
  <c r="H15" i="6" s="1"/>
  <c r="H7" i="6"/>
  <c r="H6" i="6"/>
  <c r="H5" i="6"/>
  <c r="G42" i="6"/>
  <c r="G41" i="6"/>
  <c r="G40" i="6"/>
  <c r="G35" i="6"/>
  <c r="G34" i="6"/>
  <c r="G33" i="6"/>
  <c r="G28" i="6"/>
  <c r="G27" i="6"/>
  <c r="G26" i="6"/>
  <c r="G21" i="6"/>
  <c r="G20" i="6"/>
  <c r="G19" i="6"/>
  <c r="G14" i="6"/>
  <c r="G13" i="6"/>
  <c r="G12" i="6"/>
  <c r="G15" i="6" s="1"/>
  <c r="G7" i="6"/>
  <c r="G6" i="6"/>
  <c r="G5" i="6"/>
  <c r="F42" i="6"/>
  <c r="F41" i="6"/>
  <c r="F40" i="6"/>
  <c r="F35" i="6"/>
  <c r="F34" i="6"/>
  <c r="F33" i="6"/>
  <c r="F28" i="6"/>
  <c r="F27" i="6"/>
  <c r="F26" i="6"/>
  <c r="F21" i="6"/>
  <c r="F20" i="6"/>
  <c r="F19" i="6"/>
  <c r="F14" i="6"/>
  <c r="F13" i="6"/>
  <c r="F12" i="6"/>
  <c r="F7" i="6"/>
  <c r="F6" i="6"/>
  <c r="F5" i="6"/>
  <c r="E42" i="6"/>
  <c r="E41" i="6"/>
  <c r="E40" i="6"/>
  <c r="E35" i="6"/>
  <c r="E34" i="6"/>
  <c r="E33" i="6"/>
  <c r="E28" i="6"/>
  <c r="E27" i="6"/>
  <c r="E26" i="6"/>
  <c r="E21" i="6"/>
  <c r="E20" i="6"/>
  <c r="E19" i="6"/>
  <c r="E14" i="6"/>
  <c r="E13" i="6"/>
  <c r="E12" i="6"/>
  <c r="E7" i="6"/>
  <c r="E6" i="6"/>
  <c r="E5" i="6"/>
  <c r="C36" i="6"/>
  <c r="F15" i="6"/>
  <c r="E15" i="6"/>
  <c r="D15" i="6"/>
  <c r="D14" i="6"/>
  <c r="D13" i="6"/>
  <c r="D12" i="6"/>
  <c r="C43" i="6"/>
  <c r="D42" i="6"/>
  <c r="D41" i="6"/>
  <c r="D40" i="6"/>
  <c r="D35" i="6"/>
  <c r="D34" i="6"/>
  <c r="D33" i="6"/>
  <c r="C29" i="6"/>
  <c r="D28" i="6"/>
  <c r="D27" i="6"/>
  <c r="D26" i="6"/>
  <c r="C22" i="6"/>
  <c r="D21" i="6"/>
  <c r="D20" i="6"/>
  <c r="D19" i="6"/>
  <c r="C15" i="6"/>
  <c r="C8" i="6"/>
  <c r="D7" i="6"/>
  <c r="D6" i="6"/>
  <c r="D5" i="6"/>
  <c r="G43" i="6" l="1"/>
  <c r="H43" i="6"/>
  <c r="D43" i="6"/>
  <c r="E43" i="6"/>
  <c r="F43" i="6"/>
  <c r="H36" i="6"/>
  <c r="D36" i="6"/>
  <c r="F36" i="6"/>
  <c r="E36" i="6"/>
  <c r="G8" i="6"/>
  <c r="G22" i="6"/>
  <c r="G29" i="6"/>
  <c r="G36" i="6"/>
  <c r="D8" i="6"/>
  <c r="H8" i="6"/>
  <c r="D22" i="6"/>
  <c r="H22" i="6"/>
  <c r="D29" i="6"/>
  <c r="H29" i="6"/>
  <c r="E8" i="6"/>
  <c r="E22" i="6"/>
  <c r="E29" i="6"/>
  <c r="F8" i="6"/>
  <c r="F22" i="6"/>
  <c r="F29" i="6"/>
</calcChain>
</file>

<file path=xl/sharedStrings.xml><?xml version="1.0" encoding="utf-8"?>
<sst xmlns="http://schemas.openxmlformats.org/spreadsheetml/2006/main" count="92" uniqueCount="29">
  <si>
    <t>CANTIDAD</t>
  </si>
  <si>
    <t>MENSUAL</t>
  </si>
  <si>
    <t>ANUAL</t>
  </si>
  <si>
    <t>COMBO 1</t>
  </si>
  <si>
    <t>CÓDIGOS DE REFERENCIA PRODUCTO</t>
  </si>
  <si>
    <t>4 MESES</t>
  </si>
  <si>
    <t>6 MESES</t>
  </si>
  <si>
    <t>9 MESES</t>
  </si>
  <si>
    <t>UN AÑO</t>
  </si>
  <si>
    <t>Unit</t>
  </si>
  <si>
    <t>COMBO 2</t>
  </si>
  <si>
    <t>TOTALES</t>
  </si>
  <si>
    <t>COMBO 3</t>
  </si>
  <si>
    <t>COMBO 4</t>
  </si>
  <si>
    <t>COMBO 5</t>
  </si>
  <si>
    <t>COMBO 6</t>
  </si>
  <si>
    <t xml:space="preserve"> </t>
  </si>
  <si>
    <t xml:space="preserve">COLISEO JULIO CÉSAR HIDALGO  </t>
  </si>
  <si>
    <t>COD #46</t>
  </si>
  <si>
    <t>COD#49</t>
  </si>
  <si>
    <t>COD#51</t>
  </si>
  <si>
    <t>COD # 45</t>
  </si>
  <si>
    <t>COD#47</t>
  </si>
  <si>
    <t>COD # 46</t>
  </si>
  <si>
    <t>COD#48</t>
  </si>
  <si>
    <t>COD # 53</t>
  </si>
  <si>
    <t>COD#50</t>
  </si>
  <si>
    <t>COD#53</t>
  </si>
  <si>
    <t>COD#45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</si>
</sst>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6" borderId="1" xfId="0" applyFont="1" applyFill="1" applyBorder="1" applyAlignment="1">
      <alignment vertical="top" wrapText="1"/>
    </xf>
    <xf numFmtId="1" fontId="2" fillId="6" borderId="3" xfId="1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wrapText="1"/>
    </xf>
    <xf numFmtId="1" fontId="2" fillId="6" borderId="1" xfId="1" applyNumberFormat="1" applyFont="1" applyFill="1" applyBorder="1" applyAlignment="1">
      <alignment horizontal="center" vertical="top"/>
    </xf>
    <xf numFmtId="44" fontId="2" fillId="6" borderId="1" xfId="1" applyFont="1" applyFill="1" applyBorder="1" applyAlignment="1">
      <alignment vertical="top"/>
    </xf>
    <xf numFmtId="0" fontId="2" fillId="6" borderId="0" xfId="0" applyFont="1" applyFill="1"/>
    <xf numFmtId="0" fontId="2" fillId="0" borderId="0" xfId="0" applyFont="1" applyFill="1" applyBorder="1" applyAlignment="1">
      <alignment horizontal="center" wrapText="1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6" borderId="2" xfId="0" applyFont="1" applyFill="1" applyBorder="1" applyAlignment="1">
      <alignment wrapText="1"/>
    </xf>
    <xf numFmtId="1" fontId="2" fillId="6" borderId="2" xfId="1" applyNumberFormat="1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Alignment="1"/>
    <xf numFmtId="44" fontId="3" fillId="3" borderId="2" xfId="1" applyFont="1" applyFill="1" applyBorder="1" applyAlignment="1">
      <alignment horizontal="center"/>
    </xf>
    <xf numFmtId="44" fontId="3" fillId="3" borderId="4" xfId="1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4" fontId="3" fillId="3" borderId="3" xfId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left"/>
    </xf>
    <xf numFmtId="9" fontId="2" fillId="3" borderId="1" xfId="0" applyNumberFormat="1" applyFont="1" applyFill="1" applyBorder="1" applyAlignment="1"/>
    <xf numFmtId="44" fontId="2" fillId="5" borderId="1" xfId="1" applyFont="1" applyFill="1" applyBorder="1" applyAlignment="1">
      <alignment vertical="top"/>
    </xf>
    <xf numFmtId="44" fontId="2" fillId="5" borderId="2" xfId="1" applyFont="1" applyFill="1" applyBorder="1" applyAlignment="1">
      <alignment vertical="top"/>
    </xf>
    <xf numFmtId="44" fontId="2" fillId="2" borderId="6" xfId="0" applyNumberFormat="1" applyFont="1" applyFill="1" applyBorder="1" applyAlignment="1"/>
    <xf numFmtId="44" fontId="2" fillId="2" borderId="6" xfId="1" applyFont="1" applyFill="1" applyBorder="1" applyAlignment="1"/>
    <xf numFmtId="44" fontId="2" fillId="2" borderId="7" xfId="1" applyFont="1" applyFill="1" applyBorder="1" applyAlignment="1"/>
    <xf numFmtId="44" fontId="3" fillId="4" borderId="0" xfId="1" applyFont="1" applyFill="1" applyBorder="1" applyAlignment="1">
      <alignment vertical="center"/>
    </xf>
    <xf numFmtId="44" fontId="2" fillId="4" borderId="0" xfId="1" applyFont="1" applyFill="1" applyAlignment="1"/>
    <xf numFmtId="44" fontId="3" fillId="3" borderId="1" xfId="1" applyFont="1" applyFill="1" applyBorder="1" applyAlignment="1">
      <alignment horizontal="left"/>
    </xf>
    <xf numFmtId="44" fontId="3" fillId="3" borderId="1" xfId="1" applyFont="1" applyFill="1" applyBorder="1" applyAlignment="1">
      <alignment horizontal="left" wrapText="1"/>
    </xf>
    <xf numFmtId="44" fontId="3" fillId="3" borderId="1" xfId="1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tabSelected="1" zoomScale="120" zoomScaleNormal="120" workbookViewId="0">
      <selection sqref="A1:H1"/>
    </sheetView>
  </sheetViews>
  <sheetFormatPr baseColWidth="10" defaultColWidth="11" defaultRowHeight="9" x14ac:dyDescent="0.15"/>
  <cols>
    <col min="1" max="1" width="18.85546875" style="1" customWidth="1"/>
    <col min="2" max="2" width="6.7109375" style="1" customWidth="1"/>
    <col min="3" max="3" width="7.5703125" style="1" customWidth="1"/>
    <col min="4" max="4" width="7.42578125" style="1" customWidth="1"/>
    <col min="5" max="5" width="8.5703125" style="1" customWidth="1"/>
    <col min="6" max="6" width="11.7109375" style="1" customWidth="1"/>
    <col min="7" max="7" width="8.7109375" style="1" customWidth="1"/>
    <col min="8" max="8" width="8.42578125" style="1" customWidth="1"/>
    <col min="9" max="16384" width="11" style="1"/>
  </cols>
  <sheetData>
    <row r="1" spans="1:11" ht="24" customHeight="1" x14ac:dyDescent="0.15">
      <c r="A1" s="38" t="s">
        <v>17</v>
      </c>
      <c r="B1" s="38"/>
      <c r="C1" s="38"/>
      <c r="D1" s="38"/>
      <c r="E1" s="38"/>
      <c r="F1" s="38"/>
      <c r="G1" s="38"/>
      <c r="H1" s="38"/>
    </row>
    <row r="2" spans="1:11" ht="11.25" customHeight="1" x14ac:dyDescent="0.15">
      <c r="A2" s="13" t="s">
        <v>3</v>
      </c>
      <c r="B2" s="13"/>
      <c r="C2" s="13"/>
      <c r="D2" s="13"/>
      <c r="E2" s="13"/>
      <c r="F2" s="13"/>
      <c r="G2" s="14"/>
      <c r="H2" s="14"/>
    </row>
    <row r="3" spans="1:11" ht="18.75" customHeight="1" x14ac:dyDescent="0.15">
      <c r="A3" s="34" t="s">
        <v>4</v>
      </c>
      <c r="B3" s="15" t="s">
        <v>0</v>
      </c>
      <c r="C3" s="16" t="s">
        <v>1</v>
      </c>
      <c r="D3" s="17" t="s">
        <v>2</v>
      </c>
      <c r="E3" s="18" t="s">
        <v>5</v>
      </c>
      <c r="F3" s="18" t="s">
        <v>6</v>
      </c>
      <c r="G3" s="19" t="s">
        <v>7</v>
      </c>
      <c r="H3" s="20" t="s">
        <v>8</v>
      </c>
    </row>
    <row r="4" spans="1:11" ht="8.25" customHeight="1" x14ac:dyDescent="0.15">
      <c r="A4" s="35"/>
      <c r="B4" s="21"/>
      <c r="C4" s="16" t="s">
        <v>9</v>
      </c>
      <c r="D4" s="17" t="s">
        <v>9</v>
      </c>
      <c r="E4" s="22">
        <v>0.05</v>
      </c>
      <c r="F4" s="22">
        <v>0.1</v>
      </c>
      <c r="G4" s="22">
        <v>0.15</v>
      </c>
      <c r="H4" s="23">
        <v>0.2</v>
      </c>
    </row>
    <row r="5" spans="1:11" ht="9.75" customHeight="1" x14ac:dyDescent="0.15">
      <c r="A5" s="2" t="s">
        <v>18</v>
      </c>
      <c r="B5" s="3">
        <v>2</v>
      </c>
      <c r="C5" s="24">
        <v>620</v>
      </c>
      <c r="D5" s="24">
        <f>C5*12</f>
        <v>7440</v>
      </c>
      <c r="E5" s="6">
        <f>+(C5*4)*0.95*B5</f>
        <v>4712</v>
      </c>
      <c r="F5" s="6">
        <f>+(C5*6)*0.9*B5</f>
        <v>6696</v>
      </c>
      <c r="G5" s="6">
        <f>+(C5*9)*0.85*B5</f>
        <v>9486</v>
      </c>
      <c r="H5" s="6">
        <f>+(C5*12)*0.8*B5</f>
        <v>11904</v>
      </c>
    </row>
    <row r="6" spans="1:11" ht="8.25" customHeight="1" x14ac:dyDescent="0.15">
      <c r="A6" s="4" t="s">
        <v>19</v>
      </c>
      <c r="B6" s="5">
        <v>2</v>
      </c>
      <c r="C6" s="24">
        <v>300</v>
      </c>
      <c r="D6" s="24">
        <f>+B6*C6*12</f>
        <v>7200</v>
      </c>
      <c r="E6" s="6">
        <f>+(C6*4)*0.95*B6</f>
        <v>2280</v>
      </c>
      <c r="F6" s="6">
        <f>+(C6*6)*0.9*B6</f>
        <v>3240</v>
      </c>
      <c r="G6" s="6">
        <f>+(C6*9)*0.85*B6</f>
        <v>4590</v>
      </c>
      <c r="H6" s="6">
        <f>+(C6*12)*0.8*B6</f>
        <v>5760</v>
      </c>
    </row>
    <row r="7" spans="1:11" ht="9" customHeight="1" thickBot="1" x14ac:dyDescent="0.2">
      <c r="A7" s="11" t="s">
        <v>20</v>
      </c>
      <c r="B7" s="12">
        <v>2</v>
      </c>
      <c r="C7" s="25">
        <v>320</v>
      </c>
      <c r="D7" s="25">
        <f>C7*12</f>
        <v>3840</v>
      </c>
      <c r="E7" s="6">
        <f>+(C7*4)*0.95*B7</f>
        <v>2432</v>
      </c>
      <c r="F7" s="6">
        <f>+(C7*6)*0.9*B7</f>
        <v>3456</v>
      </c>
      <c r="G7" s="6">
        <f>+(C7*9)*0.85*B7</f>
        <v>4896</v>
      </c>
      <c r="H7" s="6">
        <f>+(C7*12)*0.8*B7</f>
        <v>6144</v>
      </c>
    </row>
    <row r="8" spans="1:11" ht="9.75" thickBot="1" x14ac:dyDescent="0.2">
      <c r="A8" s="36" t="s">
        <v>11</v>
      </c>
      <c r="B8" s="37"/>
      <c r="C8" s="26">
        <f t="shared" ref="C8:H8" si="0">SUM(C5:C7)</f>
        <v>1240</v>
      </c>
      <c r="D8" s="26">
        <f t="shared" si="0"/>
        <v>18480</v>
      </c>
      <c r="E8" s="26">
        <f t="shared" si="0"/>
        <v>9424</v>
      </c>
      <c r="F8" s="27">
        <f t="shared" si="0"/>
        <v>13392</v>
      </c>
      <c r="G8" s="27">
        <f t="shared" si="0"/>
        <v>18972</v>
      </c>
      <c r="H8" s="28">
        <f t="shared" si="0"/>
        <v>23808</v>
      </c>
    </row>
    <row r="9" spans="1:11" ht="10.5" customHeight="1" x14ac:dyDescent="0.15">
      <c r="A9" s="13" t="s">
        <v>10</v>
      </c>
      <c r="B9" s="13"/>
      <c r="C9" s="13"/>
      <c r="D9" s="13"/>
      <c r="E9" s="13"/>
      <c r="F9" s="29"/>
      <c r="G9" s="30"/>
      <c r="H9" s="30"/>
    </row>
    <row r="10" spans="1:11" x14ac:dyDescent="0.15">
      <c r="A10" s="34" t="s">
        <v>4</v>
      </c>
      <c r="B10" s="15" t="s">
        <v>0</v>
      </c>
      <c r="C10" s="16" t="s">
        <v>1</v>
      </c>
      <c r="D10" s="17" t="s">
        <v>2</v>
      </c>
      <c r="E10" s="18" t="s">
        <v>5</v>
      </c>
      <c r="F10" s="31" t="s">
        <v>6</v>
      </c>
      <c r="G10" s="32" t="s">
        <v>7</v>
      </c>
      <c r="H10" s="33" t="s">
        <v>8</v>
      </c>
    </row>
    <row r="11" spans="1:11" x14ac:dyDescent="0.15">
      <c r="A11" s="35"/>
      <c r="B11" s="21"/>
      <c r="C11" s="16" t="s">
        <v>9</v>
      </c>
      <c r="D11" s="17" t="s">
        <v>9</v>
      </c>
      <c r="E11" s="22">
        <v>0.05</v>
      </c>
      <c r="F11" s="22">
        <v>0.1</v>
      </c>
      <c r="G11" s="22">
        <v>0.15</v>
      </c>
      <c r="H11" s="23">
        <v>0.2</v>
      </c>
    </row>
    <row r="12" spans="1:11" x14ac:dyDescent="0.15">
      <c r="A12" s="2" t="s">
        <v>21</v>
      </c>
      <c r="B12" s="3">
        <v>2</v>
      </c>
      <c r="C12" s="24">
        <v>450</v>
      </c>
      <c r="D12" s="24">
        <f>C12*12</f>
        <v>5400</v>
      </c>
      <c r="E12" s="6">
        <f>+(C12*4)*0.95*B12</f>
        <v>3420</v>
      </c>
      <c r="F12" s="6">
        <f>+(C12*6)*0.9*B12</f>
        <v>4860</v>
      </c>
      <c r="G12" s="6">
        <f>+(C12*9)*0.85*B12</f>
        <v>6885</v>
      </c>
      <c r="H12" s="6">
        <f>+(C12*12)*0.8*B12</f>
        <v>8640</v>
      </c>
    </row>
    <row r="13" spans="1:11" x14ac:dyDescent="0.15">
      <c r="A13" s="4" t="s">
        <v>22</v>
      </c>
      <c r="B13" s="5">
        <v>6</v>
      </c>
      <c r="C13" s="24">
        <v>390</v>
      </c>
      <c r="D13" s="24">
        <f>+B13*C13*12</f>
        <v>28080</v>
      </c>
      <c r="E13" s="6">
        <f>+(C13*4)*0.95*B13</f>
        <v>8892</v>
      </c>
      <c r="F13" s="6">
        <f>+(C13*6)*0.9*B13</f>
        <v>12636</v>
      </c>
      <c r="G13" s="6">
        <f>+(C13*9)*0.85*B13</f>
        <v>17901</v>
      </c>
      <c r="H13" s="6">
        <f>+(C13*12)*0.8*B13</f>
        <v>22464</v>
      </c>
    </row>
    <row r="14" spans="1:11" ht="9.75" thickBot="1" x14ac:dyDescent="0.2">
      <c r="A14" s="11" t="s">
        <v>20</v>
      </c>
      <c r="B14" s="12">
        <v>2</v>
      </c>
      <c r="C14" s="25">
        <v>320</v>
      </c>
      <c r="D14" s="25">
        <f>C14*12</f>
        <v>3840</v>
      </c>
      <c r="E14" s="6">
        <f>+(C14*4)*0.95*B14</f>
        <v>2432</v>
      </c>
      <c r="F14" s="6">
        <f>+(C14*6)*0.9*B14</f>
        <v>3456</v>
      </c>
      <c r="G14" s="6">
        <f>+(C14*9)*0.85*B14</f>
        <v>4896</v>
      </c>
      <c r="H14" s="6">
        <f>+(C14*12)*0.8*B14</f>
        <v>6144</v>
      </c>
    </row>
    <row r="15" spans="1:11" ht="9.75" thickBot="1" x14ac:dyDescent="0.2">
      <c r="A15" s="36" t="s">
        <v>11</v>
      </c>
      <c r="B15" s="37"/>
      <c r="C15" s="26">
        <f t="shared" ref="C15:H15" si="1">SUM(C12:C14)</f>
        <v>1160</v>
      </c>
      <c r="D15" s="26">
        <f t="shared" si="1"/>
        <v>37320</v>
      </c>
      <c r="E15" s="26">
        <f t="shared" si="1"/>
        <v>14744</v>
      </c>
      <c r="F15" s="27">
        <f t="shared" si="1"/>
        <v>20952</v>
      </c>
      <c r="G15" s="27">
        <f t="shared" si="1"/>
        <v>29682</v>
      </c>
      <c r="H15" s="28">
        <f t="shared" si="1"/>
        <v>37248</v>
      </c>
      <c r="K15" s="7"/>
    </row>
    <row r="16" spans="1:11" x14ac:dyDescent="0.15">
      <c r="A16" s="13" t="s">
        <v>12</v>
      </c>
      <c r="B16" s="13"/>
      <c r="C16" s="13"/>
      <c r="D16" s="13"/>
      <c r="E16" s="13"/>
      <c r="F16" s="29"/>
      <c r="G16" s="30"/>
      <c r="H16" s="30"/>
    </row>
    <row r="17" spans="1:11" x14ac:dyDescent="0.15">
      <c r="A17" s="34" t="s">
        <v>4</v>
      </c>
      <c r="B17" s="15" t="s">
        <v>0</v>
      </c>
      <c r="C17" s="16" t="s">
        <v>1</v>
      </c>
      <c r="D17" s="17" t="s">
        <v>2</v>
      </c>
      <c r="E17" s="18" t="s">
        <v>5</v>
      </c>
      <c r="F17" s="31" t="s">
        <v>6</v>
      </c>
      <c r="G17" s="32" t="s">
        <v>7</v>
      </c>
      <c r="H17" s="33" t="s">
        <v>8</v>
      </c>
    </row>
    <row r="18" spans="1:11" x14ac:dyDescent="0.15">
      <c r="A18" s="35"/>
      <c r="B18" s="21"/>
      <c r="C18" s="16" t="s">
        <v>9</v>
      </c>
      <c r="D18" s="17" t="s">
        <v>9</v>
      </c>
      <c r="E18" s="22">
        <v>0.05</v>
      </c>
      <c r="F18" s="22">
        <v>0.1</v>
      </c>
      <c r="G18" s="22">
        <v>0.15</v>
      </c>
      <c r="H18" s="23">
        <v>0.2</v>
      </c>
    </row>
    <row r="19" spans="1:11" x14ac:dyDescent="0.15">
      <c r="A19" s="2" t="s">
        <v>23</v>
      </c>
      <c r="B19" s="3">
        <v>3</v>
      </c>
      <c r="C19" s="24">
        <v>540</v>
      </c>
      <c r="D19" s="24">
        <f>C19*12</f>
        <v>6480</v>
      </c>
      <c r="E19" s="6">
        <f>+(C19*4)*0.95*B19</f>
        <v>6156</v>
      </c>
      <c r="F19" s="6">
        <f>+(C19*6)*0.9*B19</f>
        <v>8748</v>
      </c>
      <c r="G19" s="6">
        <f>+(C19*9)*0.85*B19</f>
        <v>12393</v>
      </c>
      <c r="H19" s="6">
        <f>+(C19*12)*0.8*B19</f>
        <v>15552</v>
      </c>
    </row>
    <row r="20" spans="1:11" x14ac:dyDescent="0.15">
      <c r="A20" s="4" t="s">
        <v>24</v>
      </c>
      <c r="B20" s="5">
        <v>6</v>
      </c>
      <c r="C20" s="24">
        <v>180</v>
      </c>
      <c r="D20" s="24">
        <f>+B20*C20*12</f>
        <v>12960</v>
      </c>
      <c r="E20" s="6">
        <f>+(C20*4)*0.95*B20</f>
        <v>4104</v>
      </c>
      <c r="F20" s="6">
        <f>+(C20*6)*0.9*B20</f>
        <v>5832</v>
      </c>
      <c r="G20" s="6">
        <f>+(C20*9)*0.85*B20</f>
        <v>8262</v>
      </c>
      <c r="H20" s="6">
        <f>+(C20*12)*0.8*B20</f>
        <v>10368</v>
      </c>
    </row>
    <row r="21" spans="1:11" ht="9.75" thickBot="1" x14ac:dyDescent="0.2">
      <c r="A21" s="11" t="s">
        <v>20</v>
      </c>
      <c r="B21" s="12">
        <v>4</v>
      </c>
      <c r="C21" s="25">
        <v>250</v>
      </c>
      <c r="D21" s="25">
        <f>C21*12</f>
        <v>3000</v>
      </c>
      <c r="E21" s="6">
        <f>+(C21*4)*0.95*B21</f>
        <v>3800</v>
      </c>
      <c r="F21" s="6">
        <f>+(C21*6)*0.9*B21</f>
        <v>5400</v>
      </c>
      <c r="G21" s="6">
        <f>+(C21*9)*0.85*B21</f>
        <v>7650</v>
      </c>
      <c r="H21" s="6">
        <f>+(C21*12)*0.8*B21</f>
        <v>9600</v>
      </c>
    </row>
    <row r="22" spans="1:11" ht="10.5" customHeight="1" thickBot="1" x14ac:dyDescent="0.2">
      <c r="A22" s="36" t="s">
        <v>11</v>
      </c>
      <c r="B22" s="37"/>
      <c r="C22" s="26">
        <f t="shared" ref="C22:H22" si="2">SUM(C19:C21)</f>
        <v>970</v>
      </c>
      <c r="D22" s="26">
        <f t="shared" si="2"/>
        <v>22440</v>
      </c>
      <c r="E22" s="26">
        <f t="shared" si="2"/>
        <v>14060</v>
      </c>
      <c r="F22" s="27">
        <f t="shared" si="2"/>
        <v>19980</v>
      </c>
      <c r="G22" s="27">
        <f t="shared" si="2"/>
        <v>28305</v>
      </c>
      <c r="H22" s="28">
        <f t="shared" si="2"/>
        <v>35520</v>
      </c>
    </row>
    <row r="23" spans="1:11" x14ac:dyDescent="0.15">
      <c r="A23" s="13" t="s">
        <v>13</v>
      </c>
      <c r="B23" s="13"/>
      <c r="C23" s="13"/>
      <c r="D23" s="13"/>
      <c r="E23" s="13"/>
      <c r="F23" s="29"/>
      <c r="G23" s="30"/>
      <c r="H23" s="30"/>
      <c r="I23" s="7"/>
    </row>
    <row r="24" spans="1:11" x14ac:dyDescent="0.15">
      <c r="A24" s="34" t="s">
        <v>4</v>
      </c>
      <c r="B24" s="15" t="s">
        <v>0</v>
      </c>
      <c r="C24" s="16" t="s">
        <v>1</v>
      </c>
      <c r="D24" s="17" t="s">
        <v>2</v>
      </c>
      <c r="E24" s="18" t="s">
        <v>5</v>
      </c>
      <c r="F24" s="31" t="s">
        <v>6</v>
      </c>
      <c r="G24" s="32" t="s">
        <v>7</v>
      </c>
      <c r="H24" s="33" t="s">
        <v>8</v>
      </c>
      <c r="I24" s="7"/>
    </row>
    <row r="25" spans="1:11" x14ac:dyDescent="0.15">
      <c r="A25" s="35"/>
      <c r="B25" s="21"/>
      <c r="C25" s="16" t="s">
        <v>9</v>
      </c>
      <c r="D25" s="17" t="s">
        <v>9</v>
      </c>
      <c r="E25" s="22">
        <v>0.05</v>
      </c>
      <c r="F25" s="22">
        <v>0.1</v>
      </c>
      <c r="G25" s="22">
        <v>0.15</v>
      </c>
      <c r="H25" s="23">
        <v>0.2</v>
      </c>
      <c r="I25" s="7"/>
    </row>
    <row r="26" spans="1:11" x14ac:dyDescent="0.15">
      <c r="A26" s="2" t="s">
        <v>25</v>
      </c>
      <c r="B26" s="3">
        <v>1</v>
      </c>
      <c r="C26" s="24">
        <v>700</v>
      </c>
      <c r="D26" s="24">
        <f>C26*12</f>
        <v>8400</v>
      </c>
      <c r="E26" s="6">
        <f>+(C26*4)*0.95*B26</f>
        <v>2660</v>
      </c>
      <c r="F26" s="6">
        <f>+(C26*6)*0.9*B26</f>
        <v>3780</v>
      </c>
      <c r="G26" s="6">
        <f>+(C26*9)*0.85*B26</f>
        <v>5355</v>
      </c>
      <c r="H26" s="6">
        <f>+(C26*12)*0.8*B26</f>
        <v>6720</v>
      </c>
      <c r="I26" s="7"/>
    </row>
    <row r="27" spans="1:11" x14ac:dyDescent="0.15">
      <c r="A27" s="4" t="s">
        <v>26</v>
      </c>
      <c r="B27" s="5">
        <v>3</v>
      </c>
      <c r="C27" s="24">
        <v>1600</v>
      </c>
      <c r="D27" s="24">
        <f>+B27*C27*12</f>
        <v>57600</v>
      </c>
      <c r="E27" s="6">
        <f>+(C27*4)*0.95*B27</f>
        <v>18240</v>
      </c>
      <c r="F27" s="6">
        <f>+(C27*6)*0.9*B27</f>
        <v>25920</v>
      </c>
      <c r="G27" s="6">
        <f>+(C27*9)*0.85*B27</f>
        <v>36720</v>
      </c>
      <c r="H27" s="6">
        <f>+(C27*12)*0.8*B27</f>
        <v>46080</v>
      </c>
      <c r="I27" s="7"/>
    </row>
    <row r="28" spans="1:11" ht="9.75" thickBot="1" x14ac:dyDescent="0.2">
      <c r="A28" s="11" t="s">
        <v>24</v>
      </c>
      <c r="B28" s="12">
        <v>6</v>
      </c>
      <c r="C28" s="25">
        <v>180</v>
      </c>
      <c r="D28" s="25">
        <f>C28*12</f>
        <v>2160</v>
      </c>
      <c r="E28" s="6">
        <f>+(C28*4)*0.95*B28</f>
        <v>4104</v>
      </c>
      <c r="F28" s="6">
        <f>+(C28*6)*0.9*B28</f>
        <v>5832</v>
      </c>
      <c r="G28" s="6">
        <f>+(C28*9)*0.85*B28</f>
        <v>8262</v>
      </c>
      <c r="H28" s="6">
        <f>+(C28*12)*0.8*B28</f>
        <v>10368</v>
      </c>
      <c r="I28" s="7"/>
      <c r="K28" s="1" t="s">
        <v>16</v>
      </c>
    </row>
    <row r="29" spans="1:11" ht="9.75" thickBot="1" x14ac:dyDescent="0.2">
      <c r="A29" s="36" t="s">
        <v>11</v>
      </c>
      <c r="B29" s="37"/>
      <c r="C29" s="26">
        <f t="shared" ref="C29:H29" si="3">SUM(C26:C28)</f>
        <v>2480</v>
      </c>
      <c r="D29" s="26">
        <f t="shared" si="3"/>
        <v>68160</v>
      </c>
      <c r="E29" s="26">
        <f t="shared" si="3"/>
        <v>25004</v>
      </c>
      <c r="F29" s="27">
        <f t="shared" si="3"/>
        <v>35532</v>
      </c>
      <c r="G29" s="27">
        <f t="shared" si="3"/>
        <v>50337</v>
      </c>
      <c r="H29" s="28">
        <f t="shared" si="3"/>
        <v>63168</v>
      </c>
    </row>
    <row r="30" spans="1:11" x14ac:dyDescent="0.15">
      <c r="A30" s="13" t="s">
        <v>14</v>
      </c>
      <c r="B30" s="13"/>
      <c r="C30" s="13"/>
      <c r="D30" s="13"/>
      <c r="E30" s="13"/>
      <c r="F30" s="29"/>
      <c r="G30" s="30"/>
      <c r="H30" s="30"/>
    </row>
    <row r="31" spans="1:11" x14ac:dyDescent="0.15">
      <c r="A31" s="34" t="s">
        <v>4</v>
      </c>
      <c r="B31" s="15" t="s">
        <v>0</v>
      </c>
      <c r="C31" s="16" t="s">
        <v>1</v>
      </c>
      <c r="D31" s="17" t="s">
        <v>2</v>
      </c>
      <c r="E31" s="18" t="s">
        <v>5</v>
      </c>
      <c r="F31" s="31" t="s">
        <v>6</v>
      </c>
      <c r="G31" s="32" t="s">
        <v>7</v>
      </c>
      <c r="H31" s="33" t="s">
        <v>8</v>
      </c>
    </row>
    <row r="32" spans="1:11" x14ac:dyDescent="0.15">
      <c r="A32" s="35"/>
      <c r="B32" s="21"/>
      <c r="C32" s="16" t="s">
        <v>9</v>
      </c>
      <c r="D32" s="17" t="s">
        <v>9</v>
      </c>
      <c r="E32" s="22">
        <v>0.05</v>
      </c>
      <c r="F32" s="22">
        <v>0.1</v>
      </c>
      <c r="G32" s="22">
        <v>0.15</v>
      </c>
      <c r="H32" s="23">
        <v>0.2</v>
      </c>
    </row>
    <row r="33" spans="1:8" x14ac:dyDescent="0.15">
      <c r="A33" s="2" t="s">
        <v>21</v>
      </c>
      <c r="B33" s="3">
        <v>3</v>
      </c>
      <c r="C33" s="24">
        <v>450</v>
      </c>
      <c r="D33" s="24">
        <f>C33*12</f>
        <v>5400</v>
      </c>
      <c r="E33" s="6">
        <f>+(C33*4)*0.95*B33</f>
        <v>5130</v>
      </c>
      <c r="F33" s="6">
        <f>+(C33*6)*0.9*B33</f>
        <v>7290</v>
      </c>
      <c r="G33" s="6">
        <f>+(C33*9)*0.85*B33</f>
        <v>10327.5</v>
      </c>
      <c r="H33" s="6">
        <f>+(C33*12)*0.8*B33</f>
        <v>12960</v>
      </c>
    </row>
    <row r="34" spans="1:8" x14ac:dyDescent="0.15">
      <c r="A34" s="4" t="s">
        <v>19</v>
      </c>
      <c r="B34" s="5">
        <v>3</v>
      </c>
      <c r="C34" s="24">
        <v>300</v>
      </c>
      <c r="D34" s="24">
        <f>+B34*C34*12</f>
        <v>10800</v>
      </c>
      <c r="E34" s="6">
        <f>+(C34*4)*0.95*B34</f>
        <v>3420</v>
      </c>
      <c r="F34" s="6">
        <f>+(C34*6)*0.9*B34</f>
        <v>4860</v>
      </c>
      <c r="G34" s="6">
        <f>+(C34*9)*0.85*B34</f>
        <v>6885</v>
      </c>
      <c r="H34" s="6">
        <f>+(C34*12)*0.8*B34</f>
        <v>8640</v>
      </c>
    </row>
    <row r="35" spans="1:8" ht="9.75" thickBot="1" x14ac:dyDescent="0.2">
      <c r="A35" s="11" t="s">
        <v>27</v>
      </c>
      <c r="B35" s="12">
        <v>4</v>
      </c>
      <c r="C35" s="25">
        <v>320</v>
      </c>
      <c r="D35" s="25">
        <f>C35*12</f>
        <v>3840</v>
      </c>
      <c r="E35" s="6">
        <f>+(C35*4)*0.95*B35</f>
        <v>4864</v>
      </c>
      <c r="F35" s="6">
        <f>+(C35*6)*0.9*B35</f>
        <v>6912</v>
      </c>
      <c r="G35" s="6">
        <f>+(C35*9)*0.85*B35</f>
        <v>9792</v>
      </c>
      <c r="H35" s="6">
        <f>+(C35*12)*0.8*B35</f>
        <v>12288</v>
      </c>
    </row>
    <row r="36" spans="1:8" ht="9.75" thickBot="1" x14ac:dyDescent="0.2">
      <c r="A36" s="36" t="s">
        <v>11</v>
      </c>
      <c r="B36" s="37"/>
      <c r="C36" s="26">
        <f t="shared" ref="C36:H36" si="4">SUM(C33:C35)</f>
        <v>1070</v>
      </c>
      <c r="D36" s="26">
        <f t="shared" si="4"/>
        <v>20040</v>
      </c>
      <c r="E36" s="26">
        <f t="shared" si="4"/>
        <v>13414</v>
      </c>
      <c r="F36" s="27">
        <f t="shared" si="4"/>
        <v>19062</v>
      </c>
      <c r="G36" s="27">
        <f t="shared" si="4"/>
        <v>27004.5</v>
      </c>
      <c r="H36" s="28">
        <f t="shared" si="4"/>
        <v>33888</v>
      </c>
    </row>
    <row r="37" spans="1:8" ht="9" customHeight="1" x14ac:dyDescent="0.15">
      <c r="A37" s="13" t="s">
        <v>15</v>
      </c>
      <c r="B37" s="13"/>
      <c r="C37" s="13"/>
      <c r="D37" s="13"/>
      <c r="E37" s="13"/>
      <c r="F37" s="29"/>
      <c r="G37" s="30"/>
      <c r="H37" s="30"/>
    </row>
    <row r="38" spans="1:8" x14ac:dyDescent="0.15">
      <c r="A38" s="34" t="s">
        <v>4</v>
      </c>
      <c r="B38" s="15" t="s">
        <v>0</v>
      </c>
      <c r="C38" s="16" t="s">
        <v>1</v>
      </c>
      <c r="D38" s="17" t="s">
        <v>2</v>
      </c>
      <c r="E38" s="18" t="s">
        <v>5</v>
      </c>
      <c r="F38" s="31" t="s">
        <v>6</v>
      </c>
      <c r="G38" s="32" t="s">
        <v>7</v>
      </c>
      <c r="H38" s="33" t="s">
        <v>8</v>
      </c>
    </row>
    <row r="39" spans="1:8" x14ac:dyDescent="0.15">
      <c r="A39" s="35"/>
      <c r="B39" s="21"/>
      <c r="C39" s="16" t="s">
        <v>9</v>
      </c>
      <c r="D39" s="17" t="s">
        <v>9</v>
      </c>
      <c r="E39" s="22">
        <v>0.05</v>
      </c>
      <c r="F39" s="22">
        <v>0.1</v>
      </c>
      <c r="G39" s="22">
        <v>0.15</v>
      </c>
      <c r="H39" s="23">
        <v>0.2</v>
      </c>
    </row>
    <row r="40" spans="1:8" x14ac:dyDescent="0.15">
      <c r="A40" s="2" t="s">
        <v>23</v>
      </c>
      <c r="B40" s="3">
        <v>3</v>
      </c>
      <c r="C40" s="24">
        <v>540</v>
      </c>
      <c r="D40" s="24">
        <f>C40*12</f>
        <v>6480</v>
      </c>
      <c r="E40" s="6">
        <f>+(C40*4)*0.95*B40</f>
        <v>6156</v>
      </c>
      <c r="F40" s="6">
        <f>+(C40*6)*0.9*B40</f>
        <v>8748</v>
      </c>
      <c r="G40" s="6">
        <f>+(C40*9)*0.85*B40</f>
        <v>12393</v>
      </c>
      <c r="H40" s="6">
        <f>+(C40*12)*0.8*B40</f>
        <v>15552</v>
      </c>
    </row>
    <row r="41" spans="1:8" x14ac:dyDescent="0.15">
      <c r="A41" s="4" t="s">
        <v>22</v>
      </c>
      <c r="B41" s="5">
        <v>3</v>
      </c>
      <c r="C41" s="24">
        <v>390</v>
      </c>
      <c r="D41" s="24">
        <f>+B41*C41*12</f>
        <v>14040</v>
      </c>
      <c r="E41" s="6">
        <f>+(C41*4)*0.95*B41</f>
        <v>4446</v>
      </c>
      <c r="F41" s="6">
        <f>+(C41*6)*0.9*B41</f>
        <v>6318</v>
      </c>
      <c r="G41" s="6">
        <f>+(C41*9)*0.85*B41</f>
        <v>8950.5</v>
      </c>
      <c r="H41" s="6">
        <f>+(C41*12)*0.8*B41</f>
        <v>11232</v>
      </c>
    </row>
    <row r="42" spans="1:8" ht="9.75" thickBot="1" x14ac:dyDescent="0.2">
      <c r="A42" s="11" t="s">
        <v>28</v>
      </c>
      <c r="B42" s="12">
        <v>1</v>
      </c>
      <c r="C42" s="25">
        <v>450</v>
      </c>
      <c r="D42" s="25">
        <f>C42*12</f>
        <v>5400</v>
      </c>
      <c r="E42" s="6">
        <f>+(C42*4)*0.95*B42</f>
        <v>1710</v>
      </c>
      <c r="F42" s="6">
        <f>+(C42*6)*0.9*B42</f>
        <v>2430</v>
      </c>
      <c r="G42" s="6">
        <f>+(C42*9)*0.85*B42</f>
        <v>3442.5</v>
      </c>
      <c r="H42" s="6">
        <f>+(C42*12)*0.8*B42</f>
        <v>4320</v>
      </c>
    </row>
    <row r="43" spans="1:8" ht="9.75" thickBot="1" x14ac:dyDescent="0.2">
      <c r="A43" s="36" t="s">
        <v>11</v>
      </c>
      <c r="B43" s="37"/>
      <c r="C43" s="26">
        <f t="shared" ref="C43:H43" si="5">SUM(C40:C42)</f>
        <v>1380</v>
      </c>
      <c r="D43" s="26">
        <f t="shared" si="5"/>
        <v>25920</v>
      </c>
      <c r="E43" s="26">
        <f t="shared" si="5"/>
        <v>12312</v>
      </c>
      <c r="F43" s="27">
        <f t="shared" si="5"/>
        <v>17496</v>
      </c>
      <c r="G43" s="27">
        <f t="shared" si="5"/>
        <v>24786</v>
      </c>
      <c r="H43" s="28">
        <f t="shared" si="5"/>
        <v>31104</v>
      </c>
    </row>
    <row r="44" spans="1:8" ht="9" customHeight="1" x14ac:dyDescent="0.15"/>
    <row r="51" ht="9" customHeight="1" x14ac:dyDescent="0.15"/>
    <row r="58" ht="9" customHeight="1" x14ac:dyDescent="0.15"/>
    <row r="65" spans="1:8" ht="9" customHeight="1" x14ac:dyDescent="0.15"/>
    <row r="72" spans="1:8" x14ac:dyDescent="0.15">
      <c r="A72" s="8"/>
      <c r="B72" s="8"/>
      <c r="C72" s="9"/>
      <c r="D72" s="9"/>
      <c r="E72" s="9"/>
      <c r="F72" s="10"/>
      <c r="G72" s="10"/>
      <c r="H72" s="10"/>
    </row>
    <row r="73" spans="1:8" x14ac:dyDescent="0.15">
      <c r="A73" s="8"/>
      <c r="B73" s="8"/>
      <c r="C73" s="9"/>
      <c r="D73" s="9"/>
      <c r="E73" s="9"/>
      <c r="F73" s="10"/>
      <c r="G73" s="10"/>
      <c r="H73" s="10"/>
    </row>
    <row r="77" spans="1:8" ht="24.75" customHeight="1" x14ac:dyDescent="0.15"/>
    <row r="91" ht="27" customHeight="1" x14ac:dyDescent="0.15"/>
    <row r="101" ht="36" customHeight="1" x14ac:dyDescent="0.15"/>
    <row r="102" ht="27" customHeight="1" x14ac:dyDescent="0.15"/>
  </sheetData>
  <mergeCells count="13">
    <mergeCell ref="A36:B36"/>
    <mergeCell ref="A38:A39"/>
    <mergeCell ref="A43:B43"/>
    <mergeCell ref="A22:B22"/>
    <mergeCell ref="A24:A25"/>
    <mergeCell ref="A29:B29"/>
    <mergeCell ref="A31:A32"/>
    <mergeCell ref="A17:A18"/>
    <mergeCell ref="A1:H1"/>
    <mergeCell ref="A3:A4"/>
    <mergeCell ref="A8:B8"/>
    <mergeCell ref="A10:A11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arcos</dc:creator>
  <cp:lastModifiedBy>edwin daniel valencia martinez</cp:lastModifiedBy>
  <cp:lastPrinted>2024-11-06T19:25:28Z</cp:lastPrinted>
  <dcterms:created xsi:type="dcterms:W3CDTF">2024-05-17T21:50:56Z</dcterms:created>
  <dcterms:modified xsi:type="dcterms:W3CDTF">2024-11-07T20:04:02Z</dcterms:modified>
</cp:coreProperties>
</file>