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aniel\Videos\Carpeta evento\Material\"/>
    </mc:Choice>
  </mc:AlternateContent>
  <xr:revisionPtr revIDLastSave="0" documentId="13_ncr:1_{0AC68385-305E-4905-BF0F-C3BD6BD922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O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I25" i="2"/>
  <c r="H25" i="2"/>
  <c r="G25" i="2"/>
  <c r="J24" i="2"/>
  <c r="I24" i="2"/>
  <c r="H24" i="2"/>
  <c r="G24" i="2"/>
  <c r="J23" i="2"/>
  <c r="I23" i="2"/>
  <c r="H23" i="2"/>
  <c r="G23" i="2"/>
  <c r="J22" i="2"/>
  <c r="I22" i="2"/>
  <c r="H22" i="2"/>
  <c r="G22" i="2"/>
  <c r="J21" i="2"/>
  <c r="I21" i="2"/>
  <c r="H21" i="2"/>
  <c r="G21" i="2"/>
  <c r="J20" i="2"/>
  <c r="I20" i="2"/>
  <c r="H20" i="2"/>
  <c r="G20" i="2"/>
  <c r="J19" i="2"/>
  <c r="I19" i="2"/>
  <c r="H19" i="2"/>
  <c r="G19" i="2"/>
  <c r="J18" i="2"/>
  <c r="I18" i="2"/>
  <c r="H18" i="2"/>
  <c r="G18" i="2"/>
  <c r="J17" i="2"/>
  <c r="I17" i="2"/>
  <c r="H17" i="2"/>
  <c r="G17" i="2"/>
  <c r="J16" i="2"/>
  <c r="I16" i="2"/>
  <c r="H16" i="2"/>
  <c r="G16" i="2"/>
  <c r="J15" i="2"/>
  <c r="I15" i="2"/>
  <c r="H15" i="2"/>
  <c r="G15" i="2"/>
  <c r="J14" i="2"/>
  <c r="I14" i="2"/>
  <c r="H14" i="2"/>
  <c r="G14" i="2"/>
  <c r="J13" i="2"/>
  <c r="I13" i="2"/>
  <c r="H13" i="2"/>
  <c r="G13" i="2"/>
  <c r="J12" i="2"/>
  <c r="I12" i="2"/>
  <c r="H12" i="2"/>
  <c r="G12" i="2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J5" i="2"/>
  <c r="I5" i="2"/>
  <c r="H5" i="2"/>
  <c r="G5" i="2"/>
  <c r="J4" i="2"/>
  <c r="I4" i="2"/>
  <c r="H4" i="2"/>
  <c r="G4" i="2"/>
  <c r="J3" i="2"/>
  <c r="I3" i="2"/>
  <c r="H3" i="2"/>
  <c r="G3" i="2"/>
  <c r="D26" i="2" l="1"/>
  <c r="E26" i="2" s="1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F26" i="2" l="1"/>
  <c r="J26" i="2"/>
  <c r="G26" i="2"/>
  <c r="H26" i="2"/>
  <c r="I26" i="2"/>
</calcChain>
</file>

<file path=xl/sharedStrings.xml><?xml version="1.0" encoding="utf-8"?>
<sst xmlns="http://schemas.openxmlformats.org/spreadsheetml/2006/main" count="39" uniqueCount="39">
  <si>
    <t>Código</t>
  </si>
  <si>
    <t xml:space="preserve">Vallas externas con frente a la Av. 6 de Diciembre y NNUU. Lado IZ y DR, front Estadio Olímpico Atahualpa. 6x3 mts. </t>
  </si>
  <si>
    <t>Interior Estadio Olímpico Atahualpa. Ubicado en el antiguo marcador eletrónico. Para promoción publicidad durante el partido.16 x 4 mts.</t>
  </si>
  <si>
    <t xml:space="preserve">Valor Anual + IVA </t>
  </si>
  <si>
    <t>Vallas perímetro Estadio Olímpico Atahualpa. Doble cara. Exterior e interior del Estadio. 6 x 3  mts.</t>
  </si>
  <si>
    <t>Valla triangular  doble cara , perímetro externo cancha, borde externo pista atlética, gran visualización estadio. 6x 1 mts.</t>
  </si>
  <si>
    <t xml:space="preserve">Valla Fosa, brandiado o lona. Perímetro estadio, 6 x 1 mts. </t>
  </si>
  <si>
    <t xml:space="preserve">Descando Equipos y árbitros. Brandeo Marca. 21 mts . Total  </t>
  </si>
  <si>
    <t>Antepechos. Gran visualización interna. Todo el perímetro estadio. 12 x 0.90 mts.</t>
  </si>
  <si>
    <t>Valor de 1  a tres meses + IVA 15%</t>
  </si>
  <si>
    <t xml:space="preserve">Cabinas de Prensa. Ubicadas en el área de tribuna estadio. Gran visualización. 6 x 1,50 mts. </t>
  </si>
  <si>
    <t>Gradas de ingreso  al ESTADIO. TODAS las localidades, Gran visualización. Brandeo color , pintura estructural. 14x 0.80 mts</t>
  </si>
  <si>
    <t>Bajos ingresos gradas al estadio. 14 x 5,34 mts.</t>
  </si>
  <si>
    <t xml:space="preserve">Baños Estadio. 3 minivallas. 0.50 x 0.50. mts. </t>
  </si>
  <si>
    <t>Espacios pista atlética, promoción inflables , costo día.</t>
  </si>
  <si>
    <t>Ingresos al Estadio, equipos de fútbol y árbitros. Dos ingresos.</t>
  </si>
  <si>
    <t xml:space="preserve">Sala de prensa. Brandeo , lugares más visuales para ruedas de prensa. </t>
  </si>
  <si>
    <t>Brandeo sección de alimentación. Brandeo paredes. 24mts2</t>
  </si>
  <si>
    <t>Varios</t>
  </si>
  <si>
    <t>Alquiler ÁREA temática, para eventos. Exterior Estadio. Ingreso.</t>
  </si>
  <si>
    <t>IND.</t>
  </si>
  <si>
    <t>Sampling. Ingresos Estadio Olímpico Atahualpa. 4 puertas.</t>
  </si>
  <si>
    <t>Costo día 450 ( 4)</t>
  </si>
  <si>
    <t xml:space="preserve">Costo día 400 (4) </t>
  </si>
  <si>
    <t xml:space="preserve">Vallas perímetro externo con frente a la Av. 6 de Diciembre y NNUU. 9x2 mts. </t>
  </si>
  <si>
    <t xml:space="preserve">Gran valla front Estadio Olímpoico Atahualapa. 28.40 x 11.50 mts  </t>
  </si>
  <si>
    <t>Valla interna ingreso tribunas. Estadio Olímpico Atahualpa. 6 x 3 mts</t>
  </si>
  <si>
    <t xml:space="preserve">Vallas externas. Estadio Olímpico Atahualpa.fronto lado Iz y DR, gigantes.  Gigantes . A: 2.800 / B: 1.400 . </t>
  </si>
  <si>
    <t xml:space="preserve">Totem, exterior Estadio Olímpico Atahualpa. 35mts2. </t>
  </si>
  <si>
    <t>TOTALES</t>
  </si>
  <si>
    <t xml:space="preserve">   </t>
  </si>
  <si>
    <t>Pantalla externas con frente a la Av. 6 de Diciembre y NNUU. Lado IZ y DR, front Estadio Olímpico Atahualpa. 64mts2</t>
  </si>
  <si>
    <t xml:space="preserve">Decripción : El cálculo se ha realizado tomando como base la venta de un  producto de referencia, costo un mes, condescuentos por temporalidad de 4,6,9 y 12 meses.  </t>
  </si>
  <si>
    <t>2 a y b 2020 / 1300</t>
  </si>
  <si>
    <t>ESTADIO OLÍMPICO ATAHUALPA TEMPORALIDAD</t>
  </si>
  <si>
    <t>Costo 4 meses 5% (-) + IVA</t>
  </si>
  <si>
    <t>Costo 6 meses        10% (-) + IVA</t>
  </si>
  <si>
    <t>Costo 9 meses 15% (-)</t>
  </si>
  <si>
    <t>Costo 12 meses o más 20% (-)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</si>
</sst>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 wrapText="1"/>
    </xf>
    <xf numFmtId="44" fontId="2" fillId="7" borderId="0" xfId="1" applyFont="1" applyFill="1" applyBorder="1" applyAlignment="1">
      <alignment horizontal="left" vertical="center"/>
    </xf>
    <xf numFmtId="44" fontId="2" fillId="3" borderId="0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44" fontId="2" fillId="7" borderId="1" xfId="1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44" fontId="2" fillId="7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44" fontId="2" fillId="9" borderId="1" xfId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tabSelected="1" workbookViewId="0">
      <selection activeCell="J2" sqref="A2:J2"/>
    </sheetView>
  </sheetViews>
  <sheetFormatPr baseColWidth="10" defaultRowHeight="11.25" x14ac:dyDescent="0.25"/>
  <cols>
    <col min="1" max="1" width="8" style="1" customWidth="1"/>
    <col min="2" max="2" width="39.7109375" style="1" customWidth="1"/>
    <col min="3" max="3" width="7.42578125" style="1" customWidth="1"/>
    <col min="4" max="4" width="14.28515625" style="1" customWidth="1"/>
    <col min="5" max="5" width="3.85546875" style="1" hidden="1" customWidth="1"/>
    <col min="6" max="10" width="11.7109375" style="1" customWidth="1"/>
    <col min="11" max="11" width="12.7109375" style="1" customWidth="1"/>
    <col min="12" max="12" width="11" style="1" customWidth="1"/>
    <col min="13" max="16384" width="11.42578125" style="1"/>
  </cols>
  <sheetData>
    <row r="1" spans="1:10" ht="34.5" customHeight="1" x14ac:dyDescent="0.25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</row>
    <row r="2" spans="1:10" ht="55.5" customHeight="1" x14ac:dyDescent="0.25">
      <c r="A2" s="19" t="s">
        <v>0</v>
      </c>
      <c r="B2" s="20" t="s">
        <v>32</v>
      </c>
      <c r="C2" s="20"/>
      <c r="D2" s="21" t="s">
        <v>9</v>
      </c>
      <c r="E2" s="21"/>
      <c r="F2" s="22" t="s">
        <v>3</v>
      </c>
      <c r="G2" s="22" t="s">
        <v>35</v>
      </c>
      <c r="H2" s="22" t="s">
        <v>36</v>
      </c>
      <c r="I2" s="22" t="s">
        <v>37</v>
      </c>
      <c r="J2" s="22" t="s">
        <v>38</v>
      </c>
    </row>
    <row r="3" spans="1:10" ht="41.25" customHeight="1" x14ac:dyDescent="0.25">
      <c r="A3" s="8">
        <v>1</v>
      </c>
      <c r="B3" s="10" t="s">
        <v>1</v>
      </c>
      <c r="C3" s="10">
        <v>12</v>
      </c>
      <c r="D3" s="11">
        <v>2120</v>
      </c>
      <c r="E3" s="11"/>
      <c r="F3" s="12">
        <f>+D3*12</f>
        <v>25440</v>
      </c>
      <c r="G3" s="12">
        <f t="shared" ref="G3:G25" si="0">+D3*0.95*4</f>
        <v>8056</v>
      </c>
      <c r="H3" s="12">
        <f t="shared" ref="H3:H25" si="1">+D3*0.9*6</f>
        <v>11448</v>
      </c>
      <c r="I3" s="12">
        <f t="shared" ref="I3:I25" si="2">+D3*0.85*9</f>
        <v>16218</v>
      </c>
      <c r="J3" s="12">
        <f t="shared" ref="J3:J25" si="3">+D3*0.8*12</f>
        <v>20352</v>
      </c>
    </row>
    <row r="4" spans="1:10" ht="39" customHeight="1" x14ac:dyDescent="0.25">
      <c r="A4" s="8">
        <v>2</v>
      </c>
      <c r="B4" s="10" t="s">
        <v>31</v>
      </c>
      <c r="C4" s="10">
        <v>1</v>
      </c>
      <c r="D4" s="13">
        <v>1780</v>
      </c>
      <c r="E4" s="13">
        <f t="shared" ref="E4:E26" si="4">SUM(D4)</f>
        <v>1780</v>
      </c>
      <c r="F4" s="12">
        <f t="shared" ref="F4:F25" si="5">+D4*12</f>
        <v>21360</v>
      </c>
      <c r="G4" s="12">
        <f t="shared" si="0"/>
        <v>6764</v>
      </c>
      <c r="H4" s="12">
        <f t="shared" si="1"/>
        <v>9612</v>
      </c>
      <c r="I4" s="12">
        <f t="shared" si="2"/>
        <v>13617</v>
      </c>
      <c r="J4" s="12">
        <f t="shared" si="3"/>
        <v>17088</v>
      </c>
    </row>
    <row r="5" spans="1:10" ht="39" customHeight="1" x14ac:dyDescent="0.25">
      <c r="A5" s="8">
        <v>3</v>
      </c>
      <c r="B5" s="10" t="s">
        <v>2</v>
      </c>
      <c r="C5" s="14">
        <v>1</v>
      </c>
      <c r="D5" s="13">
        <v>940</v>
      </c>
      <c r="E5" s="13">
        <f t="shared" si="4"/>
        <v>940</v>
      </c>
      <c r="F5" s="12">
        <f t="shared" si="5"/>
        <v>11280</v>
      </c>
      <c r="G5" s="12">
        <f t="shared" si="0"/>
        <v>3572</v>
      </c>
      <c r="H5" s="12">
        <f t="shared" si="1"/>
        <v>5076</v>
      </c>
      <c r="I5" s="12">
        <f t="shared" si="2"/>
        <v>7191</v>
      </c>
      <c r="J5" s="12">
        <f t="shared" si="3"/>
        <v>9024</v>
      </c>
    </row>
    <row r="6" spans="1:10" ht="26.25" customHeight="1" x14ac:dyDescent="0.25">
      <c r="A6" s="8">
        <v>4</v>
      </c>
      <c r="B6" s="10" t="s">
        <v>4</v>
      </c>
      <c r="C6" s="14">
        <v>35</v>
      </c>
      <c r="D6" s="13">
        <v>1700</v>
      </c>
      <c r="E6" s="13">
        <f t="shared" si="4"/>
        <v>1700</v>
      </c>
      <c r="F6" s="12">
        <f t="shared" si="5"/>
        <v>20400</v>
      </c>
      <c r="G6" s="12">
        <f t="shared" si="0"/>
        <v>6460</v>
      </c>
      <c r="H6" s="12">
        <f t="shared" si="1"/>
        <v>9180</v>
      </c>
      <c r="I6" s="12">
        <f t="shared" si="2"/>
        <v>13005</v>
      </c>
      <c r="J6" s="12">
        <f t="shared" si="3"/>
        <v>16320</v>
      </c>
    </row>
    <row r="7" spans="1:10" ht="33.75" x14ac:dyDescent="0.25">
      <c r="A7" s="8">
        <v>5</v>
      </c>
      <c r="B7" s="10" t="s">
        <v>5</v>
      </c>
      <c r="C7" s="14">
        <v>32</v>
      </c>
      <c r="D7" s="13">
        <v>630</v>
      </c>
      <c r="E7" s="13">
        <f t="shared" si="4"/>
        <v>630</v>
      </c>
      <c r="F7" s="12">
        <f t="shared" si="5"/>
        <v>7560</v>
      </c>
      <c r="G7" s="12">
        <f t="shared" si="0"/>
        <v>2394</v>
      </c>
      <c r="H7" s="12">
        <f t="shared" si="1"/>
        <v>3402</v>
      </c>
      <c r="I7" s="12">
        <f t="shared" si="2"/>
        <v>4819.5</v>
      </c>
      <c r="J7" s="12">
        <f t="shared" si="3"/>
        <v>6048</v>
      </c>
    </row>
    <row r="8" spans="1:10" ht="30" customHeight="1" x14ac:dyDescent="0.25">
      <c r="A8" s="8">
        <v>6</v>
      </c>
      <c r="B8" s="10" t="s">
        <v>6</v>
      </c>
      <c r="C8" s="14">
        <v>32</v>
      </c>
      <c r="D8" s="13">
        <v>450</v>
      </c>
      <c r="E8" s="13">
        <f t="shared" si="4"/>
        <v>450</v>
      </c>
      <c r="F8" s="12">
        <f t="shared" si="5"/>
        <v>5400</v>
      </c>
      <c r="G8" s="12">
        <f t="shared" si="0"/>
        <v>1710</v>
      </c>
      <c r="H8" s="12">
        <f t="shared" si="1"/>
        <v>2430</v>
      </c>
      <c r="I8" s="12">
        <f t="shared" si="2"/>
        <v>3442.5</v>
      </c>
      <c r="J8" s="12">
        <f t="shared" si="3"/>
        <v>4320</v>
      </c>
    </row>
    <row r="9" spans="1:10" ht="39.75" customHeight="1" x14ac:dyDescent="0.25">
      <c r="A9" s="8">
        <v>7</v>
      </c>
      <c r="B9" s="10" t="s">
        <v>11</v>
      </c>
      <c r="C9" s="14">
        <v>12</v>
      </c>
      <c r="D9" s="13">
        <v>720</v>
      </c>
      <c r="E9" s="13">
        <f t="shared" si="4"/>
        <v>720</v>
      </c>
      <c r="F9" s="12">
        <f t="shared" si="5"/>
        <v>8640</v>
      </c>
      <c r="G9" s="12">
        <f t="shared" si="0"/>
        <v>2736</v>
      </c>
      <c r="H9" s="12">
        <f t="shared" si="1"/>
        <v>3888</v>
      </c>
      <c r="I9" s="12">
        <f t="shared" si="2"/>
        <v>5508</v>
      </c>
      <c r="J9" s="12">
        <f t="shared" si="3"/>
        <v>6912</v>
      </c>
    </row>
    <row r="10" spans="1:10" ht="22.5" x14ac:dyDescent="0.25">
      <c r="A10" s="8">
        <v>8</v>
      </c>
      <c r="B10" s="10" t="s">
        <v>7</v>
      </c>
      <c r="C10" s="14">
        <v>3</v>
      </c>
      <c r="D10" s="13">
        <v>7400</v>
      </c>
      <c r="E10" s="13">
        <f t="shared" si="4"/>
        <v>7400</v>
      </c>
      <c r="F10" s="12">
        <f t="shared" si="5"/>
        <v>88800</v>
      </c>
      <c r="G10" s="12">
        <f t="shared" si="0"/>
        <v>28120</v>
      </c>
      <c r="H10" s="12">
        <f t="shared" si="1"/>
        <v>39960</v>
      </c>
      <c r="I10" s="12">
        <f t="shared" si="2"/>
        <v>56610</v>
      </c>
      <c r="J10" s="12">
        <f t="shared" si="3"/>
        <v>71040</v>
      </c>
    </row>
    <row r="11" spans="1:10" ht="22.5" x14ac:dyDescent="0.25">
      <c r="A11" s="8">
        <v>9</v>
      </c>
      <c r="B11" s="10" t="s">
        <v>8</v>
      </c>
      <c r="C11" s="14">
        <v>16</v>
      </c>
      <c r="D11" s="13">
        <v>800</v>
      </c>
      <c r="E11" s="13">
        <f t="shared" si="4"/>
        <v>800</v>
      </c>
      <c r="F11" s="12">
        <f>+D11*12</f>
        <v>9600</v>
      </c>
      <c r="G11" s="12">
        <f t="shared" si="0"/>
        <v>3040</v>
      </c>
      <c r="H11" s="12">
        <f t="shared" si="1"/>
        <v>4320</v>
      </c>
      <c r="I11" s="12">
        <f t="shared" si="2"/>
        <v>6120</v>
      </c>
      <c r="J11" s="12">
        <f t="shared" si="3"/>
        <v>7680</v>
      </c>
    </row>
    <row r="12" spans="1:10" ht="27.75" customHeight="1" x14ac:dyDescent="0.25">
      <c r="A12" s="8">
        <v>10</v>
      </c>
      <c r="B12" s="10" t="s">
        <v>10</v>
      </c>
      <c r="C12" s="14">
        <v>16</v>
      </c>
      <c r="D12" s="13">
        <v>980</v>
      </c>
      <c r="E12" s="13">
        <f t="shared" si="4"/>
        <v>980</v>
      </c>
      <c r="F12" s="12">
        <f t="shared" si="5"/>
        <v>11760</v>
      </c>
      <c r="G12" s="12">
        <f t="shared" si="0"/>
        <v>3724</v>
      </c>
      <c r="H12" s="12">
        <f t="shared" si="1"/>
        <v>5292</v>
      </c>
      <c r="I12" s="12">
        <f t="shared" si="2"/>
        <v>7497</v>
      </c>
      <c r="J12" s="12">
        <f t="shared" si="3"/>
        <v>9408</v>
      </c>
    </row>
    <row r="13" spans="1:10" ht="16.5" customHeight="1" x14ac:dyDescent="0.25">
      <c r="A13" s="8">
        <v>11</v>
      </c>
      <c r="B13" s="10" t="s">
        <v>12</v>
      </c>
      <c r="C13" s="14">
        <v>3</v>
      </c>
      <c r="D13" s="13">
        <v>1520</v>
      </c>
      <c r="E13" s="13">
        <f t="shared" si="4"/>
        <v>1520</v>
      </c>
      <c r="F13" s="12">
        <f t="shared" si="5"/>
        <v>18240</v>
      </c>
      <c r="G13" s="12">
        <f t="shared" si="0"/>
        <v>5776</v>
      </c>
      <c r="H13" s="12">
        <f t="shared" si="1"/>
        <v>8208</v>
      </c>
      <c r="I13" s="12">
        <f t="shared" si="2"/>
        <v>11628</v>
      </c>
      <c r="J13" s="12">
        <f t="shared" si="3"/>
        <v>14592</v>
      </c>
    </row>
    <row r="14" spans="1:10" ht="16.5" customHeight="1" x14ac:dyDescent="0.25">
      <c r="A14" s="8">
        <v>12</v>
      </c>
      <c r="B14" s="10" t="s">
        <v>13</v>
      </c>
      <c r="C14" s="14">
        <v>10</v>
      </c>
      <c r="D14" s="13">
        <v>520</v>
      </c>
      <c r="E14" s="13">
        <f t="shared" si="4"/>
        <v>520</v>
      </c>
      <c r="F14" s="12">
        <f t="shared" si="5"/>
        <v>6240</v>
      </c>
      <c r="G14" s="12">
        <f t="shared" si="0"/>
        <v>1976</v>
      </c>
      <c r="H14" s="12">
        <f t="shared" si="1"/>
        <v>2808</v>
      </c>
      <c r="I14" s="12">
        <f t="shared" si="2"/>
        <v>3978</v>
      </c>
      <c r="J14" s="12">
        <f t="shared" si="3"/>
        <v>4992</v>
      </c>
    </row>
    <row r="15" spans="1:10" ht="18" customHeight="1" x14ac:dyDescent="0.25">
      <c r="A15" s="8">
        <v>13</v>
      </c>
      <c r="B15" s="10" t="s">
        <v>14</v>
      </c>
      <c r="C15" s="14" t="s">
        <v>20</v>
      </c>
      <c r="D15" s="13">
        <v>640</v>
      </c>
      <c r="E15" s="13">
        <f t="shared" si="4"/>
        <v>640</v>
      </c>
      <c r="F15" s="12">
        <f t="shared" si="5"/>
        <v>7680</v>
      </c>
      <c r="G15" s="12">
        <f t="shared" si="0"/>
        <v>2432</v>
      </c>
      <c r="H15" s="12">
        <f t="shared" si="1"/>
        <v>3456</v>
      </c>
      <c r="I15" s="12">
        <f t="shared" si="2"/>
        <v>4896</v>
      </c>
      <c r="J15" s="12">
        <f t="shared" si="3"/>
        <v>6144</v>
      </c>
    </row>
    <row r="16" spans="1:10" ht="27.75" customHeight="1" x14ac:dyDescent="0.25">
      <c r="A16" s="8">
        <v>14</v>
      </c>
      <c r="B16" s="10" t="s">
        <v>15</v>
      </c>
      <c r="C16" s="14">
        <v>2</v>
      </c>
      <c r="D16" s="13">
        <v>1420</v>
      </c>
      <c r="E16" s="13">
        <f t="shared" si="4"/>
        <v>1420</v>
      </c>
      <c r="F16" s="12">
        <f t="shared" si="5"/>
        <v>17040</v>
      </c>
      <c r="G16" s="12">
        <f t="shared" si="0"/>
        <v>5396</v>
      </c>
      <c r="H16" s="12">
        <f t="shared" si="1"/>
        <v>7668</v>
      </c>
      <c r="I16" s="12">
        <f t="shared" si="2"/>
        <v>10863</v>
      </c>
      <c r="J16" s="12">
        <f t="shared" si="3"/>
        <v>13632</v>
      </c>
    </row>
    <row r="17" spans="1:11" ht="28.5" customHeight="1" x14ac:dyDescent="0.25">
      <c r="A17" s="8">
        <v>15</v>
      </c>
      <c r="B17" s="10" t="s">
        <v>16</v>
      </c>
      <c r="C17" s="14">
        <v>1</v>
      </c>
      <c r="D17" s="13">
        <v>920</v>
      </c>
      <c r="E17" s="13">
        <f t="shared" si="4"/>
        <v>920</v>
      </c>
      <c r="F17" s="12">
        <f t="shared" si="5"/>
        <v>11040</v>
      </c>
      <c r="G17" s="12">
        <f t="shared" si="0"/>
        <v>3496</v>
      </c>
      <c r="H17" s="12">
        <f t="shared" si="1"/>
        <v>4968</v>
      </c>
      <c r="I17" s="12">
        <f t="shared" si="2"/>
        <v>7038</v>
      </c>
      <c r="J17" s="12">
        <f t="shared" si="3"/>
        <v>8832</v>
      </c>
    </row>
    <row r="18" spans="1:11" ht="30.75" customHeight="1" x14ac:dyDescent="0.25">
      <c r="A18" s="8">
        <v>16</v>
      </c>
      <c r="B18" s="10" t="s">
        <v>17</v>
      </c>
      <c r="C18" s="14" t="s">
        <v>18</v>
      </c>
      <c r="D18" s="13">
        <v>640</v>
      </c>
      <c r="E18" s="13">
        <f t="shared" si="4"/>
        <v>640</v>
      </c>
      <c r="F18" s="12">
        <f t="shared" si="5"/>
        <v>7680</v>
      </c>
      <c r="G18" s="12">
        <f t="shared" si="0"/>
        <v>2432</v>
      </c>
      <c r="H18" s="12">
        <f t="shared" si="1"/>
        <v>3456</v>
      </c>
      <c r="I18" s="12">
        <f t="shared" si="2"/>
        <v>4896</v>
      </c>
      <c r="J18" s="12">
        <f t="shared" si="3"/>
        <v>6144</v>
      </c>
    </row>
    <row r="19" spans="1:11" ht="27.75" customHeight="1" x14ac:dyDescent="0.25">
      <c r="A19" s="8">
        <v>17</v>
      </c>
      <c r="B19" s="10" t="s">
        <v>19</v>
      </c>
      <c r="C19" s="10" t="s">
        <v>22</v>
      </c>
      <c r="D19" s="13">
        <v>1800</v>
      </c>
      <c r="E19" s="13">
        <f t="shared" si="4"/>
        <v>1800</v>
      </c>
      <c r="F19" s="12">
        <f t="shared" si="5"/>
        <v>21600</v>
      </c>
      <c r="G19" s="12">
        <f t="shared" si="0"/>
        <v>6840</v>
      </c>
      <c r="H19" s="12">
        <f t="shared" si="1"/>
        <v>9720</v>
      </c>
      <c r="I19" s="12">
        <f t="shared" si="2"/>
        <v>13770</v>
      </c>
      <c r="J19" s="12">
        <f t="shared" si="3"/>
        <v>17280</v>
      </c>
    </row>
    <row r="20" spans="1:11" ht="25.5" customHeight="1" x14ac:dyDescent="0.25">
      <c r="A20" s="8">
        <v>18</v>
      </c>
      <c r="B20" s="10" t="s">
        <v>21</v>
      </c>
      <c r="C20" s="10" t="s">
        <v>23</v>
      </c>
      <c r="D20" s="13">
        <v>1600</v>
      </c>
      <c r="E20" s="13">
        <f t="shared" si="4"/>
        <v>1600</v>
      </c>
      <c r="F20" s="12">
        <f t="shared" si="5"/>
        <v>19200</v>
      </c>
      <c r="G20" s="12">
        <f t="shared" si="0"/>
        <v>6080</v>
      </c>
      <c r="H20" s="12">
        <f t="shared" si="1"/>
        <v>8640</v>
      </c>
      <c r="I20" s="12">
        <f t="shared" si="2"/>
        <v>12240</v>
      </c>
      <c r="J20" s="12">
        <f t="shared" si="3"/>
        <v>15360</v>
      </c>
      <c r="K20" s="1" t="s">
        <v>30</v>
      </c>
    </row>
    <row r="21" spans="1:11" ht="22.5" x14ac:dyDescent="0.25">
      <c r="A21" s="8">
        <v>19</v>
      </c>
      <c r="B21" s="10" t="s">
        <v>24</v>
      </c>
      <c r="C21" s="15">
        <v>8</v>
      </c>
      <c r="D21" s="13">
        <v>1800</v>
      </c>
      <c r="E21" s="13">
        <f t="shared" si="4"/>
        <v>1800</v>
      </c>
      <c r="F21" s="12">
        <f t="shared" si="5"/>
        <v>21600</v>
      </c>
      <c r="G21" s="12">
        <f t="shared" si="0"/>
        <v>6840</v>
      </c>
      <c r="H21" s="12">
        <f t="shared" si="1"/>
        <v>9720</v>
      </c>
      <c r="I21" s="12">
        <f t="shared" si="2"/>
        <v>13770</v>
      </c>
      <c r="J21" s="12">
        <f t="shared" si="3"/>
        <v>17280</v>
      </c>
    </row>
    <row r="22" spans="1:11" ht="22.5" x14ac:dyDescent="0.25">
      <c r="A22" s="8">
        <v>20</v>
      </c>
      <c r="B22" s="10" t="s">
        <v>25</v>
      </c>
      <c r="C22" s="14">
        <v>1</v>
      </c>
      <c r="D22" s="13">
        <v>3200</v>
      </c>
      <c r="E22" s="13">
        <f t="shared" si="4"/>
        <v>3200</v>
      </c>
      <c r="F22" s="12">
        <f t="shared" si="5"/>
        <v>38400</v>
      </c>
      <c r="G22" s="12">
        <f t="shared" si="0"/>
        <v>12160</v>
      </c>
      <c r="H22" s="12">
        <f t="shared" si="1"/>
        <v>17280</v>
      </c>
      <c r="I22" s="12">
        <f t="shared" si="2"/>
        <v>24480</v>
      </c>
      <c r="J22" s="12">
        <f t="shared" si="3"/>
        <v>30720</v>
      </c>
    </row>
    <row r="23" spans="1:11" ht="24.75" customHeight="1" x14ac:dyDescent="0.25">
      <c r="A23" s="8">
        <v>21</v>
      </c>
      <c r="B23" s="10" t="s">
        <v>26</v>
      </c>
      <c r="C23" s="14">
        <v>12</v>
      </c>
      <c r="D23" s="13">
        <v>1200</v>
      </c>
      <c r="E23" s="13">
        <f t="shared" si="4"/>
        <v>1200</v>
      </c>
      <c r="F23" s="12">
        <f t="shared" si="5"/>
        <v>14400</v>
      </c>
      <c r="G23" s="12">
        <f t="shared" si="0"/>
        <v>4560</v>
      </c>
      <c r="H23" s="12">
        <f t="shared" si="1"/>
        <v>6480</v>
      </c>
      <c r="I23" s="12">
        <f t="shared" si="2"/>
        <v>9180</v>
      </c>
      <c r="J23" s="12">
        <f t="shared" si="3"/>
        <v>11520</v>
      </c>
    </row>
    <row r="24" spans="1:11" ht="33.75" x14ac:dyDescent="0.25">
      <c r="A24" s="8">
        <v>22</v>
      </c>
      <c r="B24" s="10" t="s">
        <v>27</v>
      </c>
      <c r="C24" s="10" t="s">
        <v>33</v>
      </c>
      <c r="D24" s="13">
        <v>2020</v>
      </c>
      <c r="E24" s="13">
        <f t="shared" si="4"/>
        <v>2020</v>
      </c>
      <c r="F24" s="12">
        <f t="shared" si="5"/>
        <v>24240</v>
      </c>
      <c r="G24" s="12">
        <f t="shared" si="0"/>
        <v>7676</v>
      </c>
      <c r="H24" s="12">
        <f t="shared" si="1"/>
        <v>10908</v>
      </c>
      <c r="I24" s="12">
        <f t="shared" si="2"/>
        <v>15453</v>
      </c>
      <c r="J24" s="12">
        <f t="shared" si="3"/>
        <v>19392</v>
      </c>
    </row>
    <row r="25" spans="1:11" ht="18" customHeight="1" x14ac:dyDescent="0.25">
      <c r="A25" s="9">
        <v>23</v>
      </c>
      <c r="B25" s="16" t="s">
        <v>28</v>
      </c>
      <c r="C25" s="17">
        <v>1</v>
      </c>
      <c r="D25" s="18">
        <v>840</v>
      </c>
      <c r="E25" s="18">
        <f t="shared" si="4"/>
        <v>840</v>
      </c>
      <c r="F25" s="18">
        <f t="shared" si="5"/>
        <v>10080</v>
      </c>
      <c r="G25" s="12">
        <f t="shared" si="0"/>
        <v>3192</v>
      </c>
      <c r="H25" s="12">
        <f t="shared" si="1"/>
        <v>4536</v>
      </c>
      <c r="I25" s="12">
        <f t="shared" si="2"/>
        <v>6426</v>
      </c>
      <c r="J25" s="12">
        <f t="shared" si="3"/>
        <v>8064</v>
      </c>
    </row>
    <row r="26" spans="1:11" ht="24" customHeight="1" x14ac:dyDescent="0.25">
      <c r="A26" s="3"/>
      <c r="B26" s="2" t="s">
        <v>29</v>
      </c>
      <c r="C26" s="4"/>
      <c r="D26" s="6">
        <f>SUM(D3:D25)</f>
        <v>35640</v>
      </c>
      <c r="E26" s="6">
        <f t="shared" si="4"/>
        <v>35640</v>
      </c>
      <c r="F26" s="7">
        <f>SUM(F3:F25)</f>
        <v>427680</v>
      </c>
      <c r="G26" s="7">
        <f>SUM(G3:G25)</f>
        <v>135432</v>
      </c>
      <c r="H26" s="7">
        <f>SUM(H3:H25)</f>
        <v>192456</v>
      </c>
      <c r="I26" s="7">
        <f>SUM(I3:I25)</f>
        <v>272646</v>
      </c>
      <c r="J26" s="7">
        <f>SUM(J3:J25)</f>
        <v>342144</v>
      </c>
    </row>
  </sheetData>
  <mergeCells count="4">
    <mergeCell ref="D2:E2"/>
    <mergeCell ref="D3:E3"/>
    <mergeCell ref="A1:J1"/>
    <mergeCell ref="B2:C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 PATATE</dc:creator>
  <cp:lastModifiedBy>edwin daniel valencia martinez</cp:lastModifiedBy>
  <cp:lastPrinted>2024-11-06T19:38:04Z</cp:lastPrinted>
  <dcterms:created xsi:type="dcterms:W3CDTF">2024-09-27T17:12:34Z</dcterms:created>
  <dcterms:modified xsi:type="dcterms:W3CDTF">2024-11-07T20:54:42Z</dcterms:modified>
</cp:coreProperties>
</file>